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esktop\На сайт\ТМЦ\"/>
    </mc:Choice>
  </mc:AlternateContent>
  <bookViews>
    <workbookView xWindow="0" yWindow="0" windowWidth="19180" windowHeight="7030" tabRatio="701"/>
  </bookViews>
  <sheets>
    <sheet name="ПЗ на 2021 (изм. № 2)" sheetId="3" r:id="rId1"/>
  </sheets>
  <definedNames>
    <definedName name="_xlnm.Print_Area" localSheetId="0">'ПЗ на 2021 (изм. № 2)'!$A$1:$K$29</definedName>
  </definedNames>
  <calcPr calcId="162913"/>
</workbook>
</file>

<file path=xl/calcChain.xml><?xml version="1.0" encoding="utf-8"?>
<calcChain xmlns="http://schemas.openxmlformats.org/spreadsheetml/2006/main">
  <c r="T8" i="3" l="1"/>
  <c r="S8" i="3"/>
  <c r="R8" i="3"/>
  <c r="U7" i="3"/>
  <c r="U8" i="3" s="1"/>
  <c r="V7" i="3" l="1"/>
  <c r="V8" i="3"/>
  <c r="T15" i="3" l="1"/>
  <c r="S15" i="3"/>
  <c r="R15" i="3"/>
  <c r="U14" i="3"/>
  <c r="V14" i="3" s="1"/>
  <c r="V13" i="3"/>
  <c r="U15" i="3" l="1"/>
  <c r="V15" i="3"/>
  <c r="V17" i="3" l="1"/>
</calcChain>
</file>

<file path=xl/sharedStrings.xml><?xml version="1.0" encoding="utf-8"?>
<sst xmlns="http://schemas.openxmlformats.org/spreadsheetml/2006/main" count="118" uniqueCount="62">
  <si>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</si>
  <si>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</si>
  <si>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</si>
  <si>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</si>
  <si>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</si>
  <si>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</si>
  <si>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</si>
  <si>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</si>
  <si>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</si>
  <si>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</si>
  <si>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</si>
  <si>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</si>
  <si>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</si>
  <si>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</si>
  <si>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</si>
  <si>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</si>
  <si>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Гильбурд Д.А. 23-43</t>
  </si>
  <si>
    <t>Конкурентная закупка</t>
  </si>
  <si>
    <t>1.</t>
  </si>
  <si>
    <t>декабрь 2021</t>
  </si>
  <si>
    <t>Ориент. за 2020</t>
  </si>
  <si>
    <t>факт 1 кв. 2020</t>
  </si>
  <si>
    <t>факт 2 кв. 2020</t>
  </si>
  <si>
    <t>факт 3 кв. 2020</t>
  </si>
  <si>
    <t>ориент. 4 кв. 2020</t>
  </si>
  <si>
    <t>ящики</t>
  </si>
  <si>
    <t>бампера</t>
  </si>
  <si>
    <t>Детали из трубного металлопроката</t>
  </si>
  <si>
    <t>ТЗА</t>
  </si>
  <si>
    <t>Технопром</t>
  </si>
  <si>
    <t>Детали из листового металлопроката</t>
  </si>
  <si>
    <t>октябрь</t>
  </si>
  <si>
    <t xml:space="preserve">        2т/ОПТП Закупка деталей из листового металлопроката (лазерная резка)</t>
  </si>
  <si>
    <t xml:space="preserve">        1т/ОПТП Закупка деталей из трубного металлопроката (ЛТР)</t>
  </si>
  <si>
    <t>Закупка деталей из трубного металлопроката (ЛТР)</t>
  </si>
  <si>
    <t>Закупка деталей из листового металлопроката (лазерная резка)</t>
  </si>
  <si>
    <t>Закупка деталей из листового металлопроката (плазменная резка)</t>
  </si>
  <si>
    <t xml:space="preserve">        3т/ОПТП Закупка деталей из листового металлопроката (плазменная резка)</t>
  </si>
  <si>
    <t>Детали из листового металлопроката (плазменная резка)</t>
  </si>
  <si>
    <t xml:space="preserve">       7т/ОПТП Закупка теплоизолированных деталей</t>
  </si>
  <si>
    <t>Закупка теплоизолированных деталей</t>
  </si>
  <si>
    <t>Теплоизолированные детали</t>
  </si>
  <si>
    <t>(4-57 и 40-52)</t>
  </si>
  <si>
    <t xml:space="preserve">       6т/ОПТП Закупка окрашенных стеклопластиковых деталей </t>
  </si>
  <si>
    <t xml:space="preserve">Закупка окрашенных стеклопластиковых деталей </t>
  </si>
  <si>
    <t>Единственный поставщик</t>
  </si>
  <si>
    <t xml:space="preserve">Окрашенные стеклопластиковые детали </t>
  </si>
  <si>
    <t>Детали (резка, гибка, перфорация, окраска)</t>
  </si>
  <si>
    <t xml:space="preserve">       5т/ОПТП Закупка деталей (резка, гибка, перфорация, окраска)</t>
  </si>
  <si>
    <t>Закупка деталей (резка, гибка, перфорация, окраска)</t>
  </si>
  <si>
    <t xml:space="preserve">       4т/ОПТП Закупка деталей для защитных экранов (поддонов)</t>
  </si>
  <si>
    <t xml:space="preserve"> Закупка деталей для защитных экранов (поддонов)</t>
  </si>
  <si>
    <t>Детали для защитных экранов (поддоны)</t>
  </si>
  <si>
    <t>II кв. 2021</t>
  </si>
  <si>
    <t>Закупка технологической оснастки</t>
  </si>
  <si>
    <t xml:space="preserve">       8т/ОПТП Закупка технологической оснастки</t>
  </si>
  <si>
    <t>Приспособление для установки передней маски 5299-000230-57 (№151103-20-05093)</t>
  </si>
  <si>
    <t>II кв. 2021 - III кв. 2021</t>
  </si>
  <si>
    <t>III кв. 2021</t>
  </si>
  <si>
    <t>IV кв. 2020 - II кв. 2021</t>
  </si>
  <si>
    <t>IV кв. 2020</t>
  </si>
  <si>
    <t>Программа закупок на 2021 год по комплектующим и материалам для основного производства (изм.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</si>
</sst>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81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0" fillId="0" borderId="0" xfId="0" applyNumberFormat="1"/>
    <xf numFmtId="0" fontId="8" fillId="2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3" fillId="0" borderId="1" xfId="0" applyNumberFormat="1" applyFont="1" applyBorder="1"/>
    <xf numFmtId="0" fontId="8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29"/>
  <sheetViews>
    <sheetView tabSelected="1" view="pageBreakPreview" topLeftCell="A19" zoomScale="55" zoomScaleNormal="70" zoomScaleSheetLayoutView="55" workbookViewId="0">
      <selection activeCell="E11" sqref="E11:E12"/>
    </sheetView>
  </sheetViews>
  <sheetFormatPr defaultRowHeight="14.5" x14ac:dyDescent="0.35"/>
  <cols>
    <col min="1" max="1" width="4.6328125" customWidth="1"/>
    <col min="2" max="2" width="17.6328125" customWidth="1"/>
    <col min="3" max="3" width="6.6328125" customWidth="1"/>
    <col min="4" max="4" width="31" customWidth="1"/>
    <col min="5" max="5" width="16" customWidth="1"/>
    <col min="6" max="6" width="10.81640625" customWidth="1"/>
    <col min="7" max="7" width="12.81640625" customWidth="1"/>
    <col min="8" max="8" width="12" customWidth="1"/>
    <col min="9" max="9" width="11.453125" customWidth="1"/>
    <col min="10" max="10" width="12" customWidth="1"/>
    <col min="11" max="11" width="8.984375E-2" hidden="1" customWidth="1"/>
    <col min="12" max="12" width="23" style="12" hidden="1" customWidth="1"/>
    <col min="13" max="13" width="9.90625" style="6" hidden="1" customWidth="1"/>
    <col min="14" max="14" width="11.54296875" style="6" hidden="1" customWidth="1"/>
    <col min="15" max="15" width="14.36328125" hidden="1" customWidth="1"/>
    <col min="16" max="16" width="10.26953125" style="15" hidden="1" customWidth="1"/>
    <col min="17" max="17" width="0.36328125" style="15" hidden="1" customWidth="1"/>
    <col min="18" max="18" width="10.81640625" style="15" hidden="1" customWidth="1"/>
    <col min="19" max="19" width="12.08984375" style="15" hidden="1" customWidth="1"/>
    <col min="20" max="20" width="12.81640625" style="15" hidden="1" customWidth="1"/>
    <col min="21" max="21" width="11.7265625" style="15" hidden="1" customWidth="1"/>
    <col min="22" max="22" width="13.81640625" style="15" hidden="1" customWidth="1"/>
    <col min="23" max="23" width="12.54296875" hidden="1" customWidth="1"/>
    <col min="24" max="24" width="11.90625" hidden="1" customWidth="1"/>
    <col min="25" max="26" width="8.7265625" hidden="1" customWidth="1"/>
    <col min="27" max="27" width="0.1796875" customWidth="1"/>
    <col min="28" max="30" width="8.7265625" hidden="1" customWidth="1"/>
  </cols>
  <sheetData>
    <row r="1" spans="1:23" ht="25.25" customHeight="1" x14ac:dyDescent="0.3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3"/>
    </row>
    <row r="2" spans="1:23" ht="16" thickBot="1" x14ac:dyDescent="0.4">
      <c r="A2" s="11" t="s">
        <v>14</v>
      </c>
      <c r="B2" s="1"/>
      <c r="C2" s="1"/>
      <c r="D2" s="1"/>
      <c r="E2" s="1"/>
      <c r="F2" s="1"/>
      <c r="G2" s="1"/>
      <c r="H2" s="1"/>
      <c r="I2" s="1"/>
      <c r="J2" s="1"/>
    </row>
    <row r="3" spans="1:23" ht="40.25" customHeight="1" x14ac:dyDescent="0.35">
      <c r="A3" s="55" t="s">
        <v>0</v>
      </c>
      <c r="B3" s="58" t="s">
        <v>1</v>
      </c>
      <c r="C3" s="62" t="s">
        <v>2</v>
      </c>
      <c r="D3" s="63"/>
      <c r="E3" s="64" t="s">
        <v>3</v>
      </c>
      <c r="F3" s="64" t="s">
        <v>4</v>
      </c>
      <c r="G3" s="64" t="s">
        <v>5</v>
      </c>
      <c r="H3" s="69" t="s">
        <v>6</v>
      </c>
      <c r="I3" s="70"/>
      <c r="J3" s="73" t="s">
        <v>7</v>
      </c>
      <c r="L3" s="14"/>
      <c r="M3" s="2"/>
      <c r="N3" s="2"/>
      <c r="O3" s="5"/>
      <c r="R3" s="20"/>
      <c r="S3" s="20"/>
      <c r="T3" s="20"/>
      <c r="U3" s="20"/>
    </row>
    <row r="4" spans="1:23" ht="14.4" customHeight="1" x14ac:dyDescent="0.35">
      <c r="A4" s="56"/>
      <c r="B4" s="59"/>
      <c r="C4" s="67" t="s">
        <v>8</v>
      </c>
      <c r="D4" s="67" t="s">
        <v>9</v>
      </c>
      <c r="E4" s="65"/>
      <c r="F4" s="65"/>
      <c r="G4" s="65"/>
      <c r="H4" s="71"/>
      <c r="I4" s="72"/>
      <c r="J4" s="74"/>
      <c r="L4" s="14"/>
      <c r="M4" s="3"/>
      <c r="N4" s="3"/>
      <c r="O4" s="5"/>
      <c r="R4" s="20"/>
      <c r="S4" s="20"/>
      <c r="T4" s="20"/>
      <c r="U4" s="20"/>
    </row>
    <row r="5" spans="1:23" ht="79" customHeight="1" thickBot="1" x14ac:dyDescent="0.4">
      <c r="A5" s="57"/>
      <c r="B5" s="60"/>
      <c r="C5" s="68"/>
      <c r="D5" s="68"/>
      <c r="E5" s="66"/>
      <c r="F5" s="66"/>
      <c r="G5" s="66"/>
      <c r="H5" s="7" t="s">
        <v>10</v>
      </c>
      <c r="I5" s="7" t="s">
        <v>11</v>
      </c>
      <c r="J5" s="75"/>
      <c r="L5" s="61"/>
      <c r="M5" s="3" t="s">
        <v>12</v>
      </c>
      <c r="N5" s="3" t="s">
        <v>13</v>
      </c>
      <c r="O5" s="5"/>
      <c r="R5" s="23" t="s">
        <v>21</v>
      </c>
      <c r="S5" s="23" t="s">
        <v>22</v>
      </c>
      <c r="T5" s="23" t="s">
        <v>23</v>
      </c>
      <c r="U5" s="23" t="s">
        <v>24</v>
      </c>
      <c r="V5" s="23" t="s">
        <v>20</v>
      </c>
      <c r="W5" s="31" t="s">
        <v>31</v>
      </c>
    </row>
    <row r="6" spans="1:23" ht="15" thickBot="1" x14ac:dyDescent="0.4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9">
        <v>10</v>
      </c>
      <c r="L6" s="61"/>
      <c r="M6" s="4"/>
      <c r="N6" s="4"/>
      <c r="O6" s="5"/>
      <c r="P6" s="20"/>
      <c r="Q6" s="20"/>
      <c r="R6" s="20"/>
      <c r="S6" s="20"/>
      <c r="T6" s="20"/>
      <c r="U6" s="20"/>
      <c r="V6" s="20"/>
    </row>
    <row r="7" spans="1:23" ht="23.5" customHeight="1" thickBot="1" x14ac:dyDescent="0.4">
      <c r="A7" s="8" t="s">
        <v>33</v>
      </c>
      <c r="B7" s="9"/>
      <c r="C7" s="9"/>
      <c r="D7" s="9"/>
      <c r="E7" s="9"/>
      <c r="F7" s="9"/>
      <c r="G7" s="9"/>
      <c r="H7" s="9"/>
      <c r="I7" s="9"/>
      <c r="J7" s="10"/>
      <c r="L7" s="21"/>
      <c r="M7" s="4"/>
      <c r="N7" s="4"/>
      <c r="O7" s="5"/>
      <c r="P7" s="20" t="s">
        <v>13</v>
      </c>
      <c r="Q7" s="20"/>
      <c r="R7" s="24">
        <v>257348.21</v>
      </c>
      <c r="S7" s="24">
        <v>827765.12</v>
      </c>
      <c r="T7" s="24">
        <v>1991384.18</v>
      </c>
      <c r="U7" s="24">
        <f>W7*2</f>
        <v>5126302.2</v>
      </c>
      <c r="V7" s="24">
        <f>SUM(R7:U7)</f>
        <v>8202799.71</v>
      </c>
      <c r="W7" s="30">
        <v>2563151.1</v>
      </c>
    </row>
    <row r="8" spans="1:23" ht="14.5" customHeight="1" x14ac:dyDescent="0.35">
      <c r="A8" s="42" t="s">
        <v>18</v>
      </c>
      <c r="B8" s="44" t="s">
        <v>27</v>
      </c>
      <c r="C8" s="46" t="s">
        <v>15</v>
      </c>
      <c r="D8" s="48" t="s">
        <v>34</v>
      </c>
      <c r="E8" s="46" t="s">
        <v>17</v>
      </c>
      <c r="F8" s="50" t="s">
        <v>59</v>
      </c>
      <c r="G8" s="50" t="s">
        <v>19</v>
      </c>
      <c r="H8" s="50" t="s">
        <v>60</v>
      </c>
      <c r="I8" s="50" t="s">
        <v>53</v>
      </c>
      <c r="J8" s="52" t="s">
        <v>16</v>
      </c>
      <c r="L8" s="21"/>
      <c r="M8" s="4"/>
      <c r="N8" s="4"/>
      <c r="O8" s="5"/>
      <c r="P8" s="20" t="s">
        <v>12</v>
      </c>
      <c r="Q8" s="20"/>
      <c r="R8" s="24">
        <f>R7/1.2</f>
        <v>214456.84166666667</v>
      </c>
      <c r="S8" s="24">
        <f>S7/1.2</f>
        <v>689804.26666666672</v>
      </c>
      <c r="T8" s="24">
        <f>T7/1.2</f>
        <v>1659486.8166666667</v>
      </c>
      <c r="U8" s="24">
        <f>U7/1.2</f>
        <v>4271918.5</v>
      </c>
      <c r="V8" s="24">
        <f>SUM(R8:U8)</f>
        <v>6835666.4249999998</v>
      </c>
    </row>
    <row r="9" spans="1:23" ht="58.5" customHeight="1" thickBot="1" x14ac:dyDescent="0.4">
      <c r="A9" s="43"/>
      <c r="B9" s="45"/>
      <c r="C9" s="47"/>
      <c r="D9" s="49"/>
      <c r="E9" s="47"/>
      <c r="F9" s="51"/>
      <c r="G9" s="51"/>
      <c r="H9" s="51"/>
      <c r="I9" s="51"/>
      <c r="J9" s="53"/>
      <c r="L9" s="21"/>
      <c r="M9" s="4"/>
      <c r="N9" s="4"/>
      <c r="O9" s="5"/>
      <c r="P9" s="20"/>
      <c r="Q9" s="20"/>
      <c r="R9" s="28"/>
      <c r="S9" s="28"/>
      <c r="T9" s="28"/>
      <c r="U9" s="28"/>
      <c r="V9" s="29"/>
    </row>
    <row r="10" spans="1:23" ht="23.5" customHeight="1" thickBot="1" x14ac:dyDescent="0.4">
      <c r="A10" s="8" t="s">
        <v>32</v>
      </c>
      <c r="B10" s="9"/>
      <c r="C10" s="9"/>
      <c r="D10" s="9"/>
      <c r="E10" s="9"/>
      <c r="F10" s="9"/>
      <c r="G10" s="9"/>
      <c r="H10" s="9"/>
      <c r="I10" s="9"/>
      <c r="J10" s="10"/>
      <c r="L10" s="27"/>
      <c r="M10" s="4"/>
      <c r="N10" s="4"/>
      <c r="O10" s="5"/>
      <c r="P10" s="20" t="s">
        <v>13</v>
      </c>
      <c r="Q10" s="20"/>
      <c r="R10" s="24"/>
      <c r="S10" s="24"/>
      <c r="T10" s="24"/>
      <c r="U10" s="24"/>
      <c r="V10" s="32"/>
    </row>
    <row r="11" spans="1:23" ht="23.5" customHeight="1" x14ac:dyDescent="0.35">
      <c r="A11" s="42" t="s">
        <v>18</v>
      </c>
      <c r="B11" s="44" t="s">
        <v>30</v>
      </c>
      <c r="C11" s="46" t="s">
        <v>15</v>
      </c>
      <c r="D11" s="48" t="s">
        <v>35</v>
      </c>
      <c r="E11" s="46" t="s">
        <v>17</v>
      </c>
      <c r="F11" s="50" t="s">
        <v>59</v>
      </c>
      <c r="G11" s="50" t="s">
        <v>19</v>
      </c>
      <c r="H11" s="50" t="s">
        <v>60</v>
      </c>
      <c r="I11" s="50" t="s">
        <v>53</v>
      </c>
      <c r="J11" s="52" t="s">
        <v>16</v>
      </c>
      <c r="L11" s="27"/>
      <c r="M11" s="4"/>
      <c r="N11" s="4"/>
      <c r="O11" s="5"/>
      <c r="P11" s="20" t="s">
        <v>12</v>
      </c>
      <c r="Q11" s="20"/>
      <c r="R11" s="24"/>
      <c r="S11" s="24"/>
      <c r="T11" s="24"/>
      <c r="U11" s="24"/>
      <c r="V11" s="32"/>
    </row>
    <row r="12" spans="1:23" ht="73.5" customHeight="1" thickBot="1" x14ac:dyDescent="0.4">
      <c r="A12" s="43"/>
      <c r="B12" s="45"/>
      <c r="C12" s="47"/>
      <c r="D12" s="49"/>
      <c r="E12" s="47"/>
      <c r="F12" s="51"/>
      <c r="G12" s="51"/>
      <c r="H12" s="51"/>
      <c r="I12" s="51"/>
      <c r="J12" s="53"/>
      <c r="L12" s="27"/>
      <c r="M12" s="4"/>
      <c r="N12" s="4"/>
      <c r="O12" s="5"/>
      <c r="P12" s="20"/>
      <c r="Q12" s="20"/>
      <c r="R12" s="28"/>
      <c r="S12" s="28"/>
      <c r="T12" s="28"/>
      <c r="U12" s="28"/>
      <c r="V12" s="29"/>
    </row>
    <row r="13" spans="1:23" ht="23" customHeight="1" thickBot="1" x14ac:dyDescent="0.4">
      <c r="A13" s="8" t="s">
        <v>37</v>
      </c>
      <c r="B13" s="9"/>
      <c r="C13" s="9"/>
      <c r="D13" s="9"/>
      <c r="E13" s="9"/>
      <c r="F13" s="9"/>
      <c r="G13" s="9"/>
      <c r="H13" s="9"/>
      <c r="I13" s="9"/>
      <c r="J13" s="10"/>
      <c r="L13" s="22"/>
      <c r="M13" s="4"/>
      <c r="N13" s="4"/>
      <c r="O13" s="5"/>
      <c r="Q13" s="15" t="s">
        <v>28</v>
      </c>
      <c r="R13" s="25">
        <v>488727.53</v>
      </c>
      <c r="S13" s="25">
        <v>4044288.55</v>
      </c>
      <c r="T13" s="25">
        <v>3672122.1</v>
      </c>
      <c r="U13" s="25"/>
      <c r="V13" s="25">
        <f>SUM(R13:U13)</f>
        <v>8205138.1799999997</v>
      </c>
    </row>
    <row r="14" spans="1:23" ht="37.5" customHeight="1" x14ac:dyDescent="0.35">
      <c r="A14" s="42" t="s">
        <v>18</v>
      </c>
      <c r="B14" s="44" t="s">
        <v>38</v>
      </c>
      <c r="C14" s="46" t="s">
        <v>15</v>
      </c>
      <c r="D14" s="48" t="s">
        <v>36</v>
      </c>
      <c r="E14" s="46" t="s">
        <v>17</v>
      </c>
      <c r="F14" s="50" t="s">
        <v>59</v>
      </c>
      <c r="G14" s="50" t="s">
        <v>19</v>
      </c>
      <c r="H14" s="50" t="s">
        <v>60</v>
      </c>
      <c r="I14" s="50" t="s">
        <v>53</v>
      </c>
      <c r="J14" s="52" t="s">
        <v>16</v>
      </c>
      <c r="L14" s="22"/>
      <c r="M14" s="4"/>
      <c r="N14" s="4"/>
      <c r="O14" s="5"/>
      <c r="Q14" s="15" t="s">
        <v>29</v>
      </c>
      <c r="R14" s="25"/>
      <c r="S14" s="24">
        <v>466941.58</v>
      </c>
      <c r="T14" s="24">
        <v>2340430.39</v>
      </c>
      <c r="U14" s="24">
        <f>W14*3</f>
        <v>2811420.7800000003</v>
      </c>
      <c r="V14" s="24">
        <f>SUM(R14:U14)</f>
        <v>5618792.75</v>
      </c>
      <c r="W14">
        <v>937140.26</v>
      </c>
    </row>
    <row r="15" spans="1:23" ht="65.5" customHeight="1" thickBot="1" x14ac:dyDescent="0.4">
      <c r="A15" s="43"/>
      <c r="B15" s="45"/>
      <c r="C15" s="47"/>
      <c r="D15" s="49"/>
      <c r="E15" s="47"/>
      <c r="F15" s="51"/>
      <c r="G15" s="51"/>
      <c r="H15" s="51"/>
      <c r="I15" s="51"/>
      <c r="J15" s="53"/>
      <c r="L15" s="22"/>
      <c r="M15" s="4"/>
      <c r="N15" s="4"/>
      <c r="O15" s="5"/>
      <c r="R15" s="25">
        <f>SUM(R13:R14)</f>
        <v>488727.53</v>
      </c>
      <c r="S15" s="25">
        <f>SUM(S13:S14)</f>
        <v>4511230.13</v>
      </c>
      <c r="T15" s="25">
        <f>SUM(T13:T14)</f>
        <v>6012552.4900000002</v>
      </c>
      <c r="U15" s="25">
        <f>SUM(U13:U14)</f>
        <v>2811420.7800000003</v>
      </c>
      <c r="V15" s="26">
        <f>SUM(V13:V14)</f>
        <v>13823930.93</v>
      </c>
    </row>
    <row r="16" spans="1:23" ht="23" customHeight="1" thickBot="1" x14ac:dyDescent="0.4">
      <c r="A16" s="8" t="s">
        <v>50</v>
      </c>
      <c r="B16" s="9"/>
      <c r="C16" s="9"/>
      <c r="D16" s="9"/>
      <c r="E16" s="9"/>
      <c r="F16" s="9"/>
      <c r="G16" s="9"/>
      <c r="H16" s="9"/>
      <c r="I16" s="9"/>
      <c r="J16" s="10"/>
      <c r="L16" s="16"/>
      <c r="M16" s="4"/>
      <c r="N16" s="4"/>
      <c r="O16" s="5"/>
      <c r="P16" s="20" t="s">
        <v>25</v>
      </c>
      <c r="Q16" s="20" t="s">
        <v>26</v>
      </c>
      <c r="V16" s="15">
        <v>775249.02</v>
      </c>
    </row>
    <row r="17" spans="1:29" ht="38" customHeight="1" x14ac:dyDescent="0.35">
      <c r="A17" s="42" t="s">
        <v>18</v>
      </c>
      <c r="B17" s="44" t="s">
        <v>52</v>
      </c>
      <c r="C17" s="46" t="s">
        <v>15</v>
      </c>
      <c r="D17" s="48" t="s">
        <v>51</v>
      </c>
      <c r="E17" s="46" t="s">
        <v>17</v>
      </c>
      <c r="F17" s="50" t="s">
        <v>59</v>
      </c>
      <c r="G17" s="50" t="s">
        <v>19</v>
      </c>
      <c r="H17" s="50" t="s">
        <v>60</v>
      </c>
      <c r="I17" s="50" t="s">
        <v>53</v>
      </c>
      <c r="J17" s="52" t="s">
        <v>16</v>
      </c>
      <c r="L17" s="16"/>
      <c r="M17" s="4"/>
      <c r="N17" s="4"/>
      <c r="O17" s="5"/>
      <c r="P17" s="25">
        <v>438334.56</v>
      </c>
      <c r="Q17" s="25">
        <v>438334.56</v>
      </c>
      <c r="R17" s="25"/>
      <c r="S17" s="25"/>
      <c r="T17" s="25"/>
      <c r="U17" s="25"/>
      <c r="V17" s="26">
        <f>V16/1.2</f>
        <v>646040.85000000009</v>
      </c>
    </row>
    <row r="18" spans="1:29" ht="47.5" customHeight="1" thickBot="1" x14ac:dyDescent="0.4">
      <c r="A18" s="43"/>
      <c r="B18" s="45"/>
      <c r="C18" s="47"/>
      <c r="D18" s="49"/>
      <c r="E18" s="47"/>
      <c r="F18" s="51"/>
      <c r="G18" s="51"/>
      <c r="H18" s="51"/>
      <c r="I18" s="51"/>
      <c r="J18" s="53"/>
      <c r="L18" s="16"/>
      <c r="M18" s="4"/>
      <c r="N18" s="4"/>
      <c r="O18" s="5"/>
    </row>
    <row r="19" spans="1:29" ht="22.5" customHeight="1" thickBot="1" x14ac:dyDescent="0.4">
      <c r="A19" s="8" t="s">
        <v>48</v>
      </c>
      <c r="B19" s="9"/>
      <c r="C19" s="9"/>
      <c r="D19" s="9"/>
      <c r="E19" s="9"/>
      <c r="F19" s="9"/>
      <c r="G19" s="9"/>
      <c r="H19" s="9"/>
      <c r="I19" s="9"/>
      <c r="J19" s="10"/>
      <c r="L19" s="33"/>
      <c r="M19" s="4"/>
      <c r="N19" s="4"/>
      <c r="O19" s="5"/>
    </row>
    <row r="20" spans="1:29" ht="36.5" customHeight="1" x14ac:dyDescent="0.35">
      <c r="A20" s="78" t="s">
        <v>18</v>
      </c>
      <c r="B20" s="79" t="s">
        <v>47</v>
      </c>
      <c r="C20" s="77" t="s">
        <v>15</v>
      </c>
      <c r="D20" s="80" t="s">
        <v>49</v>
      </c>
      <c r="E20" s="77" t="s">
        <v>17</v>
      </c>
      <c r="F20" s="50" t="s">
        <v>59</v>
      </c>
      <c r="G20" s="50" t="s">
        <v>19</v>
      </c>
      <c r="H20" s="50" t="s">
        <v>60</v>
      </c>
      <c r="I20" s="50" t="s">
        <v>53</v>
      </c>
      <c r="J20" s="76" t="s">
        <v>16</v>
      </c>
      <c r="L20" s="33"/>
      <c r="M20" s="4"/>
      <c r="N20" s="4"/>
      <c r="O20" s="5"/>
    </row>
    <row r="21" spans="1:29" ht="47.5" customHeight="1" thickBot="1" x14ac:dyDescent="0.4">
      <c r="A21" s="78"/>
      <c r="B21" s="79"/>
      <c r="C21" s="77"/>
      <c r="D21" s="80"/>
      <c r="E21" s="77"/>
      <c r="F21" s="51"/>
      <c r="G21" s="51"/>
      <c r="H21" s="51"/>
      <c r="I21" s="51"/>
      <c r="J21" s="76"/>
      <c r="L21" s="33"/>
      <c r="M21" s="4"/>
      <c r="N21" s="4"/>
      <c r="O21" s="5"/>
    </row>
    <row r="22" spans="1:29" ht="22.5" customHeight="1" thickBot="1" x14ac:dyDescent="0.4">
      <c r="A22" s="8" t="s">
        <v>43</v>
      </c>
      <c r="B22" s="9"/>
      <c r="C22" s="9"/>
      <c r="D22" s="9"/>
      <c r="E22" s="9"/>
      <c r="F22" s="9"/>
      <c r="G22" s="9"/>
      <c r="H22" s="9"/>
      <c r="I22" s="9"/>
      <c r="J22" s="10"/>
      <c r="L22" s="33"/>
      <c r="M22" s="4"/>
      <c r="N22" s="4"/>
      <c r="O22" s="5"/>
    </row>
    <row r="23" spans="1:29" ht="47.5" customHeight="1" x14ac:dyDescent="0.35">
      <c r="A23" s="42" t="s">
        <v>18</v>
      </c>
      <c r="B23" s="44" t="s">
        <v>46</v>
      </c>
      <c r="C23" s="46" t="s">
        <v>15</v>
      </c>
      <c r="D23" s="48" t="s">
        <v>44</v>
      </c>
      <c r="E23" s="46" t="s">
        <v>45</v>
      </c>
      <c r="F23" s="50" t="s">
        <v>59</v>
      </c>
      <c r="G23" s="50" t="s">
        <v>19</v>
      </c>
      <c r="H23" s="50" t="s">
        <v>60</v>
      </c>
      <c r="I23" s="50" t="s">
        <v>53</v>
      </c>
      <c r="J23" s="52" t="s">
        <v>16</v>
      </c>
      <c r="L23" s="33"/>
      <c r="M23" s="4"/>
      <c r="N23" s="4"/>
      <c r="O23" s="5"/>
    </row>
    <row r="24" spans="1:29" ht="34" customHeight="1" thickBot="1" x14ac:dyDescent="0.4">
      <c r="A24" s="43"/>
      <c r="B24" s="45"/>
      <c r="C24" s="47"/>
      <c r="D24" s="49"/>
      <c r="E24" s="47"/>
      <c r="F24" s="51"/>
      <c r="G24" s="51"/>
      <c r="H24" s="51"/>
      <c r="I24" s="51"/>
      <c r="J24" s="53"/>
      <c r="L24" s="33"/>
      <c r="M24" s="4"/>
      <c r="N24" s="4"/>
      <c r="O24" s="5"/>
    </row>
    <row r="25" spans="1:29" ht="22.5" customHeight="1" thickBot="1" x14ac:dyDescent="0.4">
      <c r="A25" s="8" t="s">
        <v>39</v>
      </c>
      <c r="B25" s="9"/>
      <c r="C25" s="9"/>
      <c r="D25" s="9"/>
      <c r="E25" s="9"/>
      <c r="F25" s="9"/>
      <c r="G25" s="9"/>
      <c r="H25" s="9"/>
      <c r="I25" s="9"/>
      <c r="J25" s="10"/>
      <c r="L25" s="33"/>
      <c r="M25" s="4"/>
      <c r="N25" s="4"/>
      <c r="O25" s="5"/>
    </row>
    <row r="26" spans="1:29" ht="47.5" customHeight="1" x14ac:dyDescent="0.35">
      <c r="A26" s="42" t="s">
        <v>18</v>
      </c>
      <c r="B26" s="44" t="s">
        <v>41</v>
      </c>
      <c r="C26" s="46" t="s">
        <v>15</v>
      </c>
      <c r="D26" s="48" t="s">
        <v>40</v>
      </c>
      <c r="E26" s="46" t="s">
        <v>45</v>
      </c>
      <c r="F26" s="50" t="s">
        <v>59</v>
      </c>
      <c r="G26" s="50" t="s">
        <v>19</v>
      </c>
      <c r="H26" s="50" t="s">
        <v>60</v>
      </c>
      <c r="I26" s="50" t="s">
        <v>53</v>
      </c>
      <c r="J26" s="52" t="s">
        <v>16</v>
      </c>
      <c r="L26" s="33"/>
      <c r="M26" s="4"/>
      <c r="N26" s="4"/>
      <c r="O26" s="5"/>
      <c r="Y26">
        <v>755</v>
      </c>
      <c r="Z26" t="s">
        <v>42</v>
      </c>
    </row>
    <row r="27" spans="1:29" ht="35" customHeight="1" thickBot="1" x14ac:dyDescent="0.4">
      <c r="A27" s="43"/>
      <c r="B27" s="45"/>
      <c r="C27" s="47"/>
      <c r="D27" s="49"/>
      <c r="E27" s="47"/>
      <c r="F27" s="51"/>
      <c r="G27" s="51"/>
      <c r="H27" s="51"/>
      <c r="I27" s="51"/>
      <c r="J27" s="53"/>
      <c r="L27" s="33"/>
      <c r="M27" s="4"/>
      <c r="N27" s="4"/>
      <c r="O27" s="5"/>
      <c r="Y27" s="15">
        <v>4190</v>
      </c>
    </row>
    <row r="28" spans="1:29" ht="22.5" customHeight="1" thickBot="1" x14ac:dyDescent="0.4">
      <c r="A28" s="8" t="s">
        <v>55</v>
      </c>
      <c r="B28" s="9"/>
      <c r="C28" s="9"/>
      <c r="D28" s="9"/>
      <c r="E28" s="9"/>
      <c r="F28" s="9"/>
      <c r="G28" s="9"/>
      <c r="H28" s="9"/>
      <c r="I28" s="9"/>
      <c r="J28" s="10"/>
      <c r="L28" s="34"/>
      <c r="M28" s="4"/>
      <c r="N28" s="4"/>
      <c r="O28" s="5"/>
      <c r="Y28" s="15"/>
    </row>
    <row r="29" spans="1:29" ht="125.5" customHeight="1" thickBot="1" x14ac:dyDescent="0.4">
      <c r="A29" s="37" t="s">
        <v>18</v>
      </c>
      <c r="B29" s="38" t="s">
        <v>56</v>
      </c>
      <c r="C29" s="41">
        <v>1030010635</v>
      </c>
      <c r="D29" s="39" t="s">
        <v>54</v>
      </c>
      <c r="E29" s="36" t="s">
        <v>45</v>
      </c>
      <c r="F29" s="40" t="s">
        <v>57</v>
      </c>
      <c r="G29" s="40" t="s">
        <v>19</v>
      </c>
      <c r="H29" s="40" t="s">
        <v>53</v>
      </c>
      <c r="I29" s="40" t="s">
        <v>58</v>
      </c>
      <c r="J29" s="35" t="s">
        <v>16</v>
      </c>
      <c r="L29" s="34"/>
      <c r="M29" s="4"/>
      <c r="N29" s="4"/>
      <c r="O29" s="5"/>
      <c r="Y29" s="15"/>
      <c r="AC29">
        <v>185143</v>
      </c>
    </row>
  </sheetData>
  <mergeCells count="82">
    <mergeCell ref="J23:J24"/>
    <mergeCell ref="E23:E24"/>
    <mergeCell ref="J26:J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3:A24"/>
    <mergeCell ref="B23:B24"/>
    <mergeCell ref="C23:C24"/>
    <mergeCell ref="D23:D24"/>
    <mergeCell ref="F20:F21"/>
    <mergeCell ref="G20:G21"/>
    <mergeCell ref="H20:H21"/>
    <mergeCell ref="I20:I21"/>
    <mergeCell ref="F23:F24"/>
    <mergeCell ref="G23:G24"/>
    <mergeCell ref="H23:H24"/>
    <mergeCell ref="I23:I24"/>
    <mergeCell ref="J20:J21"/>
    <mergeCell ref="E20:E21"/>
    <mergeCell ref="A20:A21"/>
    <mergeCell ref="B20:B21"/>
    <mergeCell ref="C20:C21"/>
    <mergeCell ref="D20:D21"/>
    <mergeCell ref="E14:E15"/>
    <mergeCell ref="F14:F15"/>
    <mergeCell ref="G14:G15"/>
    <mergeCell ref="G17:G18"/>
    <mergeCell ref="J14:J15"/>
    <mergeCell ref="E17:E18"/>
    <mergeCell ref="A8:A9"/>
    <mergeCell ref="B8:B9"/>
    <mergeCell ref="C8:C9"/>
    <mergeCell ref="D8:D9"/>
    <mergeCell ref="A1:K1"/>
    <mergeCell ref="A3:A5"/>
    <mergeCell ref="B3:B5"/>
    <mergeCell ref="L5:L6"/>
    <mergeCell ref="C3:D3"/>
    <mergeCell ref="F3:F5"/>
    <mergeCell ref="C4:C5"/>
    <mergeCell ref="D4:D5"/>
    <mergeCell ref="E3:E5"/>
    <mergeCell ref="H3:I4"/>
    <mergeCell ref="J3:J5"/>
    <mergeCell ref="G3:G5"/>
    <mergeCell ref="F11:F12"/>
    <mergeCell ref="G11:G12"/>
    <mergeCell ref="H11:H12"/>
    <mergeCell ref="I11:I12"/>
    <mergeCell ref="J11:J12"/>
    <mergeCell ref="H8:H9"/>
    <mergeCell ref="I8:I9"/>
    <mergeCell ref="H14:H15"/>
    <mergeCell ref="I14:I15"/>
    <mergeCell ref="J8:J9"/>
    <mergeCell ref="E8:E9"/>
    <mergeCell ref="F8:F9"/>
    <mergeCell ref="G8:G9"/>
    <mergeCell ref="E11:E12"/>
    <mergeCell ref="H17:H18"/>
    <mergeCell ref="I17:I18"/>
    <mergeCell ref="J17:J18"/>
    <mergeCell ref="F17:F18"/>
    <mergeCell ref="A17:A18"/>
    <mergeCell ref="B17:B18"/>
    <mergeCell ref="C17:C18"/>
    <mergeCell ref="D17:D18"/>
    <mergeCell ref="A11:A12"/>
    <mergeCell ref="B11:B12"/>
    <mergeCell ref="C11:C12"/>
    <mergeCell ref="D11:D12"/>
    <mergeCell ref="A14:A15"/>
    <mergeCell ref="B14:B15"/>
    <mergeCell ref="C14:C15"/>
    <mergeCell ref="D14:D15"/>
  </mergeCells>
  <pageMargins left="0.9055118110236221" right="0.39370078740157483" top="0.47244094488188981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на 2021 (изм. № 2)</vt:lpstr>
      <vt:lpstr>'ПЗ на 2021 (изм. № 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2021-06-09T11:44:25Z</cp:lastPrinted>
  <dcterms:created xsi:type="dcterms:W3CDTF">2017-11-08T17:52:12Z</dcterms:created>
  <dcterms:modified xsi:type="dcterms:W3CDTF">2021-06-30T11:52:56Z</dcterms:modified>
</cp:coreProperties>
</file>