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ieva.ikt\Downloads\"/>
    </mc:Choice>
  </mc:AlternateContent>
  <bookViews>
    <workbookView xWindow="0" yWindow="0" windowWidth="28800" windowHeight="12990"/>
  </bookViews>
  <sheets>
    <sheet name="ПЗ 21.03.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 localSheetId="0">'[1]перечень 2кв_'!#REF!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 localSheetId="0">'[2]перечень 2кв_'!#REF!</definedName>
    <definedName name="Excel_BuiltIn_Print_Titles_3_2_17">'[2]перечень 2кв_'!#REF!</definedName>
    <definedName name="Excel_BuiltIn_Print_Titles_3_2_17_5" localSheetId="0">'[3]перечень 2кв_'!#REF!</definedName>
    <definedName name="Excel_BuiltIn_Print_Titles_3_2_17_5">'[3]перечень 2кв_'!#REF!</definedName>
    <definedName name="Excel_BuiltIn_Print_Titles_3_2_18" localSheetId="0">'[2]перечень 2кв_'!#REF!</definedName>
    <definedName name="Excel_BuiltIn_Print_Titles_3_2_18">'[2]перечень 2кв_'!#REF!</definedName>
    <definedName name="Excel_BuiltIn_Print_Titles_3_2_18_5" localSheetId="0">'[3]перечень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 localSheetId="0">'[4]перечень 2кв_'!#REF!</definedName>
    <definedName name="Excel_BuiltIn_Print_Titles_3_2_21">'[4]перечень 2кв_'!#REF!</definedName>
    <definedName name="Excel_BuiltIn_Print_Titles_3_2_21_5" localSheetId="0">'[5]перечень 2кв_'!#REF!</definedName>
    <definedName name="Excel_BuiltIn_Print_Titles_3_2_21_5">'[5]перечень 2кв_'!#REF!</definedName>
    <definedName name="Excel_BuiltIn_Print_Titles_3_2_22" localSheetId="0">'[2]перечень 2кв_'!#REF!</definedName>
    <definedName name="Excel_BuiltIn_Print_Titles_3_2_22">'[2]перечень 2кв_'!#REF!</definedName>
    <definedName name="Excel_BuiltIn_Print_Titles_3_2_22_5" localSheetId="0">'[3]перечень 2кв_'!#REF!</definedName>
    <definedName name="Excel_BuiltIn_Print_Titles_3_2_22_5">'[3]перечень 2кв_'!#REF!</definedName>
    <definedName name="Excel_BuiltIn_Print_Titles_3_2_5" localSheetId="0">'[6]перечень 2кв_'!#REF!</definedName>
    <definedName name="Excel_BuiltIn_Print_Titles_3_2_5">'[6]перечень 2кв_'!#REF!</definedName>
    <definedName name="Excel_BuiltIn_Print_Titles_3_2_6" localSheetId="0">'[4]перечень 2кв_'!#REF!</definedName>
    <definedName name="Excel_BuiltIn_Print_Titles_3_2_6">'[4]перечень 2кв_'!#REF!</definedName>
    <definedName name="Excel_BuiltIn_Print_Titles_3_2_6_5" localSheetId="0">'[5]перечень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 localSheetId="0">'[7]перечень 3кв_'!#REF!</definedName>
    <definedName name="Excel_BuiltIn_Print_Titles_5_1">'[7]перечень 3кв_'!#REF!</definedName>
    <definedName name="Excel_BuiltIn_Print_Titles_5_1_5" localSheetId="0">'[8]перечень 3кв_'!#REF!</definedName>
    <definedName name="Excel_BuiltIn_Print_Titles_5_1_5">'[8]перечень 3кв_'!#REF!</definedName>
    <definedName name="Excel_BuiltIn_Print_Titles_5_17" localSheetId="0">'[9]перечень 3кв_'!#REF!</definedName>
    <definedName name="Excel_BuiltIn_Print_Titles_5_17">'[9]перечень 3кв_'!#REF!</definedName>
    <definedName name="Excel_BuiltIn_Print_Titles_5_17_5" localSheetId="0">'[10]перечень 3кв_'!#REF!</definedName>
    <definedName name="Excel_BuiltIn_Print_Titles_5_17_5">'[10]перечень 3кв_'!#REF!</definedName>
    <definedName name="Excel_BuiltIn_Print_Titles_5_18" localSheetId="0">'[9]перечень 3кв_'!#REF!</definedName>
    <definedName name="Excel_BuiltIn_Print_Titles_5_18">'[9]перечень 3кв_'!#REF!</definedName>
    <definedName name="Excel_BuiltIn_Print_Titles_5_18_5" localSheetId="0">'[10]перечень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 localSheetId="0">'[11]перечень 3кв_'!#REF!</definedName>
    <definedName name="Excel_BuiltIn_Print_Titles_5_21">'[11]перечень 3кв_'!#REF!</definedName>
    <definedName name="Excel_BuiltIn_Print_Titles_5_21_5" localSheetId="0">'[12]перечень 3кв_'!#REF!</definedName>
    <definedName name="Excel_BuiltIn_Print_Titles_5_21_5">'[12]перечень 3кв_'!#REF!</definedName>
    <definedName name="Excel_BuiltIn_Print_Titles_5_22" localSheetId="0">'[9]перечень 3кв_'!#REF!</definedName>
    <definedName name="Excel_BuiltIn_Print_Titles_5_22">'[9]перечень 3кв_'!#REF!</definedName>
    <definedName name="Excel_BuiltIn_Print_Titles_5_22_5" localSheetId="0">'[10]перечень 3кв_'!#REF!</definedName>
    <definedName name="Excel_BuiltIn_Print_Titles_5_22_5">'[10]перечень 3кв_'!#REF!</definedName>
    <definedName name="Excel_BuiltIn_Print_Titles_5_3" localSheetId="0">'[7]перечень 3кв КАМАЗ'!#REF!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 localSheetId="0">'[9]перечень 3кв КАМАЗ'!#REF!</definedName>
    <definedName name="Excel_BuiltIn_Print_Titles_5_3_17">'[9]перечень 3кв КАМАЗ'!#REF!</definedName>
    <definedName name="Excel_BuiltIn_Print_Titles_5_3_17_5" localSheetId="0">'[10]перечень 3кв КАМАЗ'!#REF!</definedName>
    <definedName name="Excel_BuiltIn_Print_Titles_5_3_17_5">'[10]перечень 3кв КАМАЗ'!#REF!</definedName>
    <definedName name="Excel_BuiltIn_Print_Titles_5_3_18" localSheetId="0">'[9]перечень 3кв КАМАЗ'!#REF!</definedName>
    <definedName name="Excel_BuiltIn_Print_Titles_5_3_18">'[9]перечень 3кв КАМАЗ'!#REF!</definedName>
    <definedName name="Excel_BuiltIn_Print_Titles_5_3_18_5" localSheetId="0">'[10]перечень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 localSheetId="0">'[11]перечень 3кв КАМАЗ'!#REF!</definedName>
    <definedName name="Excel_BuiltIn_Print_Titles_5_3_21">'[11]перечень 3кв КАМАЗ'!#REF!</definedName>
    <definedName name="Excel_BuiltIn_Print_Titles_5_3_21_5" localSheetId="0">'[12]перечень 3кв КАМАЗ'!#REF!</definedName>
    <definedName name="Excel_BuiltIn_Print_Titles_5_3_21_5">'[12]перечень 3кв КАМАЗ'!#REF!</definedName>
    <definedName name="Excel_BuiltIn_Print_Titles_5_3_22" localSheetId="0">'[9]перечень 3кв КАМАЗ'!#REF!</definedName>
    <definedName name="Excel_BuiltIn_Print_Titles_5_3_22">'[9]перечень 3кв КАМАЗ'!#REF!</definedName>
    <definedName name="Excel_BuiltIn_Print_Titles_5_3_22_5" localSheetId="0">'[10]перечень 3кв КАМАЗ'!#REF!</definedName>
    <definedName name="Excel_BuiltIn_Print_Titles_5_3_22_5">'[10]перечень 3кв КАМАЗ'!#REF!</definedName>
    <definedName name="Excel_BuiltIn_Print_Titles_5_3_5" localSheetId="0">'[8]перечень 3кв КАМАЗ'!#REF!</definedName>
    <definedName name="Excel_BuiltIn_Print_Titles_5_3_5">'[8]перечень 3кв КАМАЗ'!#REF!</definedName>
    <definedName name="Excel_BuiltIn_Print_Titles_5_3_6" localSheetId="0">'[11]перечень 3кв КАМАЗ'!#REF!</definedName>
    <definedName name="Excel_BuiltIn_Print_Titles_5_3_6">'[11]перечень 3кв КАМАЗ'!#REF!</definedName>
    <definedName name="Excel_BuiltIn_Print_Titles_5_3_6_5" localSheetId="0">'[12]перечень 3кв КАМАЗ'!#REF!</definedName>
    <definedName name="Excel_BuiltIn_Print_Titles_5_3_6_5">'[12]перечень 3кв КАМАЗ'!#REF!</definedName>
    <definedName name="Excel_BuiltIn_Print_Titles_5_6" localSheetId="0">'[7]перечень сравнит'!#REF!</definedName>
    <definedName name="Excel_BuiltIn_Print_Titles_5_6">'[7]перечень сравнит'!#REF!</definedName>
    <definedName name="Excel_BuiltIn_Print_Titles_5_6_1" localSheetId="0">'[9]перечень сравнит'!#REF!</definedName>
    <definedName name="Excel_BuiltIn_Print_Titles_5_6_1">'[9]перечень сравнит'!#REF!</definedName>
    <definedName name="Excel_BuiltIn_Print_Titles_5_6_1_5" localSheetId="0">'[10]перечень сравнит'!#REF!</definedName>
    <definedName name="Excel_BuiltIn_Print_Titles_5_6_1_5">'[10]перечень сравнит'!#REF!</definedName>
    <definedName name="Excel_BuiltIn_Print_Titles_5_6_17" localSheetId="0">[13]переченьHIAB!#REF!</definedName>
    <definedName name="Excel_BuiltIn_Print_Titles_5_6_17">[13]переченьHIAB!#REF!</definedName>
    <definedName name="Excel_BuiltIn_Print_Titles_5_6_17_5" localSheetId="0">[14]переченьHIAB!#REF!</definedName>
    <definedName name="Excel_BuiltIn_Print_Titles_5_6_17_5">[14]переченьHIAB!#REF!</definedName>
    <definedName name="Excel_BuiltIn_Print_Titles_5_6_18" localSheetId="0">[13]переченьHIAB!#REF!</definedName>
    <definedName name="Excel_BuiltIn_Print_Titles_5_6_18">[13]переченьHIAB!#REF!</definedName>
    <definedName name="Excel_BuiltIn_Print_Titles_5_6_18_5" localSheetId="0">[14]переченьHIAB!#REF!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 localSheetId="0">'[11]перечень сравнит'!#REF!</definedName>
    <definedName name="Excel_BuiltIn_Print_Titles_5_6_21">'[11]перечень сравнит'!#REF!</definedName>
    <definedName name="Excel_BuiltIn_Print_Titles_5_6_21_5" localSheetId="0">'[12]перечень сравнит'!#REF!</definedName>
    <definedName name="Excel_BuiltIn_Print_Titles_5_6_21_5">'[12]перечень сравнит'!#REF!</definedName>
    <definedName name="Excel_BuiltIn_Print_Titles_5_6_22" localSheetId="0">[13]переченьHIAB!#REF!</definedName>
    <definedName name="Excel_BuiltIn_Print_Titles_5_6_22">[13]переченьHIAB!#REF!</definedName>
    <definedName name="Excel_BuiltIn_Print_Titles_5_6_22_5" localSheetId="0">[14]переченьHIAB!#REF!</definedName>
    <definedName name="Excel_BuiltIn_Print_Titles_5_6_22_5">[14]переченьHIAB!#REF!</definedName>
    <definedName name="Excel_BuiltIn_Print_Titles_5_6_5" localSheetId="0">'[8]перечень сравнит'!#REF!</definedName>
    <definedName name="Excel_BuiltIn_Print_Titles_5_6_5">'[8]перечень сравнит'!#REF!</definedName>
    <definedName name="Excel_BuiltIn_Print_Titles_5_6_6" localSheetId="0">'[11]перечень сравнит'!#REF!</definedName>
    <definedName name="Excel_BuiltIn_Print_Titles_5_6_6">'[11]перечень сравнит'!#REF!</definedName>
    <definedName name="Excel_BuiltIn_Print_Titles_5_6_6_5" localSheetId="0">'[12]перечень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 localSheetId="0">'[15]перечень 3кв_'!#REF!</definedName>
    <definedName name="прайс">'[15]перечень 3кв_'!#REF!</definedName>
    <definedName name="прайс_17" localSheetId="0">'[11]перечень 3кв_'!#REF!</definedName>
    <definedName name="прайс_17">'[11]перечень 3кв_'!#REF!</definedName>
    <definedName name="прайс_17_5" localSheetId="0">'[12]перечень 3кв_'!#REF!</definedName>
    <definedName name="прайс_17_5">'[12]перечень 3кв_'!#REF!</definedName>
    <definedName name="прайс_18" localSheetId="0">'[11]перечень 3кв_'!#REF!</definedName>
    <definedName name="прайс_18">'[11]перечень 3кв_'!#REF!</definedName>
    <definedName name="прайс_18_5" localSheetId="0">'[12]перечень 3кв_'!#REF!</definedName>
    <definedName name="прайс_18_5">'[12]перечень 3кв_'!#REF!</definedName>
    <definedName name="прайс_22" localSheetId="0">'[11]перечень 3кв_'!#REF!</definedName>
    <definedName name="прайс_22">'[11]перечень 3кв_'!#REF!</definedName>
    <definedName name="прайс_22_5" localSheetId="0">'[12]перечень 3кв_'!#REF!</definedName>
    <definedName name="прайс_22_5">'[12]перечень 3кв_'!#REF!</definedName>
    <definedName name="прайс_5" localSheetId="0">'[16]перечень 3кв_'!#REF!</definedName>
    <definedName name="прайс_5">'[16]перечень 3кв_'!#REF!</definedName>
    <definedName name="прайс_6" localSheetId="0">'[11]перечень 3кв_'!#REF!</definedName>
    <definedName name="прайс_6">'[11]перечень 3кв_'!#REF!</definedName>
    <definedName name="тттт" localSheetId="0">'[4]перечень 2кв_'!#REF!</definedName>
    <definedName name="тттт">'[4]перечень 2кв_'!#REF!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F53" i="1"/>
  <c r="F52" i="1"/>
  <c r="D52" i="1"/>
  <c r="G51" i="1"/>
  <c r="F51" i="1"/>
  <c r="F50" i="1"/>
  <c r="D50" i="1"/>
  <c r="F45" i="1"/>
  <c r="F38" i="1"/>
  <c r="F37" i="1"/>
  <c r="F36" i="1"/>
  <c r="A36" i="1"/>
  <c r="A37" i="1" s="1"/>
  <c r="A38" i="1" s="1"/>
  <c r="F35" i="1"/>
  <c r="A26" i="1"/>
  <c r="A27" i="1" s="1"/>
  <c r="A28" i="1" s="1"/>
  <c r="A29" i="1" s="1"/>
  <c r="A19" i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<sst xmlns="http://schemas.openxmlformats.org/spreadsheetml/2006/main" count="162" uniqueCount="96">
  <si>
    <t xml:space="preserve"> </t>
  </si>
  <si>
    <t>Изменения в программу закупок ОИиКТ услуги 2023 год.</t>
  </si>
  <si>
    <t>Организатор закупки ОИиКТ</t>
  </si>
  <si>
    <t>№ п/п</t>
  </si>
  <si>
    <t>Виды товаров (работ, услуг) по категориям/лотам</t>
  </si>
  <si>
    <t>Краткая характеристика товаров (работ, услуг)</t>
  </si>
  <si>
    <t>Объем, планируемый, за год в руб, без НДС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</si>
  <si>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</si>
  <si>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</si>
  <si>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</si>
  <si>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</si>
  <si>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</si>
  <si>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</si>
  <si>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</si>
  <si>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</si>
  <si>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</si>
  <si>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</si>
  <si>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ТО и ТР оборудования ИЦ002</t>
  </si>
  <si>
    <t xml:space="preserve"> Стенд испытания двигателей Контур-СИД</t>
  </si>
  <si>
    <t>т.р.</t>
  </si>
  <si>
    <t>Единственный поставщик</t>
  </si>
  <si>
    <t>Загиров Самат Ахмадуллович, тел.(8552) 37-29-92 e-mail: ic5@kamaz.org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</si>
  <si>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</si>
  <si>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</si>
  <si>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</si>
  <si>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</si>
  <si>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т.руб.</t>
  </si>
  <si>
    <t>Стенд испытания на тепловой удар DYNAS 3 HD 576</t>
  </si>
  <si>
    <t>Завод Двигателей</t>
  </si>
  <si>
    <t>Кап ремонт ИЦ003</t>
  </si>
  <si>
    <t>Капитальный ремонт футеровки печей ТГП</t>
  </si>
  <si>
    <t>Конкурентная процедура без ЭТП</t>
  </si>
  <si>
    <t>Диагностика ИЦ004</t>
  </si>
  <si>
    <t>Диагностика гальванической ванны</t>
  </si>
  <si>
    <t>Кап ремонт ИЦ005</t>
  </si>
  <si>
    <t>Капитальный ремонт ИР500</t>
  </si>
  <si>
    <t>Диагностика ИЦ006</t>
  </si>
  <si>
    <t>Диагностика сосуды ТРЖК</t>
  </si>
  <si>
    <t>Загиров Самат Ахмадуллович, тел.(8552) 37-29-92 e-mail: ic5@kamaz.org Агапов Николай Владимирович тел. (8552) 37-29-78</t>
  </si>
  <si>
    <t>Кап ремонт ИЦ007</t>
  </si>
  <si>
    <t>Капитальный ремонт емкостное оборудование ОПО "Площадка использования кислот и щелочей" ТГП</t>
  </si>
  <si>
    <t>Сервисное обслуживание ИЦ008</t>
  </si>
  <si>
    <t>Сервисное обслуживание станков ц.201</t>
  </si>
  <si>
    <t>Кузнечный завод</t>
  </si>
  <si>
    <t>Кап ремонт ИЦ009</t>
  </si>
  <si>
    <t>Кап.ремонт ТПЧ прессов 1600 т.с. №9,10 в КПК-1</t>
  </si>
  <si>
    <t>Прочие услуги ИЦ010</t>
  </si>
  <si>
    <t>Покраска ГПМ</t>
  </si>
  <si>
    <t>ТО и ТР оборудования ИЦ011</t>
  </si>
  <si>
    <t>ТО и ТР обрабатывающих центров. Ковосвит</t>
  </si>
  <si>
    <t>ТО и ТР оборудования ИЦ012</t>
  </si>
  <si>
    <t>ТО и ремонт ленточнопильных и дисковых отрезных станков</t>
  </si>
  <si>
    <t>Прочие услуги ИЦ013</t>
  </si>
  <si>
    <t>Замена троллейных шинопроводов</t>
  </si>
  <si>
    <t>услуги</t>
  </si>
  <si>
    <t>руб.</t>
  </si>
  <si>
    <t>ЛЦ</t>
  </si>
  <si>
    <t>тех ремонт ИЦ035/17</t>
  </si>
  <si>
    <t>техническое обслуживание и текущий ремонт системы автоматики безопасности и управления, контроля ПДК паров веществ, расходометрии и уровнеметрии и системы видеонаблюдения склада кислот;</t>
  </si>
  <si>
    <t>тех ремонт ИЦ036/17</t>
  </si>
  <si>
    <t>техническое обслуживание и текущий ремонт системы автоматики безопасности и управления, контроля ПДК, автоматического регулирования подачи пара и сиганлизации уровня бензомаслоотделителя объекта «Комплекс объектов снабжения ГСМ. Терминал»</t>
  </si>
  <si>
    <t>Экспертиза</t>
  </si>
  <si>
    <t>экспертиза ПС ИЦ043/17</t>
  </si>
  <si>
    <t>Экспертиза промышленной безопасности подъемных сооружений (ПС)</t>
  </si>
  <si>
    <t>согласно графику 2017 год</t>
  </si>
  <si>
    <t>Хакимов Роберт Хурматович тел. (8552) 37-28-82 e-mail: ic5@kamaz.org</t>
  </si>
  <si>
    <t>экспертиза сосудов ИЦ044/17</t>
  </si>
  <si>
    <t>Экспертиза промышленной безопасности сосудов, работающих под давлением</t>
  </si>
  <si>
    <t>экспертиза ГО ИЦ045/17</t>
  </si>
  <si>
    <t>Экспертиза промышленной безопасности газового оборудования</t>
  </si>
  <si>
    <t>оценка соответствия лифтов ИЦ046/17</t>
  </si>
  <si>
    <t>Оценка соответствия лифтов, отработавших назначенный срок службы, в форме обследования</t>
  </si>
  <si>
    <t>РИЗ</t>
  </si>
  <si>
    <t>Электроэнергия</t>
  </si>
  <si>
    <t>Электрическая энергия                                           ИЦ048/17</t>
  </si>
  <si>
    <t>Поставка электрической энергии</t>
  </si>
  <si>
    <t>3 500 000
 в год</t>
  </si>
  <si>
    <r>
      <t xml:space="preserve">Конкурентная процедура  </t>
    </r>
    <r>
      <rPr>
        <sz val="10"/>
        <rFont val="Times New Roman"/>
        <family val="1"/>
        <charset val="204"/>
      </rPr>
      <t xml:space="preserve"> без ЭТП</t>
    </r>
  </si>
  <si>
    <t>Коновалов Евгений Александрович, тел.(8552) 33-98-00 e-mail: ic5@kamaz.org</t>
  </si>
  <si>
    <t>Энергопаспорт</t>
  </si>
  <si>
    <t>Энергоаудит ИЦ049/17</t>
  </si>
  <si>
    <t>Получение энэргетического паспорта</t>
  </si>
  <si>
    <t>Конкурентная процедура   без ЭТП</t>
  </si>
  <si>
    <t>Агапов Николай Владимирович, тел.(8552) 37-29-30 e-mail: ic5@kamaz.org</t>
  </si>
  <si>
    <t xml:space="preserve">Экспертиза ванн и емкостей ИЦ050/17  </t>
  </si>
  <si>
    <t>экспертиза гальванических ванн, емкостей для хранения едкого натра</t>
  </si>
  <si>
    <t>Экспертиза химических насосов ИЦ 051/17</t>
  </si>
  <si>
    <t>экспертиза химических насосов</t>
  </si>
  <si>
    <t>А.Р.Закиев</t>
  </si>
  <si>
    <t>дата корректировки: 21.03.2023г.</t>
  </si>
  <si>
    <t>31/ОИиКТ</t>
  </si>
  <si>
    <t>продление ФРДО</t>
  </si>
  <si>
    <t xml:space="preserve">Бокова О.И. тел.(34783)6-21-46      </t>
  </si>
  <si>
    <t>I -II квартал 2023</t>
  </si>
  <si>
    <t>конкурентная процедура</t>
  </si>
  <si>
    <t>О.И.Бокова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</si>
</sst>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9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17" fontId="9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2" borderId="1" xfId="1" applyNumberFormat="1" applyFont="1" applyFill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1" xfId="1" applyNumberFormat="1" applyFont="1" applyBorder="1" applyAlignment="1">
      <alignment wrapText="1"/>
    </xf>
    <xf numFmtId="17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16" fontId="12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7" fontId="8" fillId="0" borderId="5" xfId="0" applyNumberFormat="1" applyFont="1" applyBorder="1" applyAlignment="1">
      <alignment horizontal="center" vertical="center"/>
    </xf>
    <xf numFmtId="17" fontId="8" fillId="0" borderId="8" xfId="0" applyNumberFormat="1" applyFont="1" applyBorder="1" applyAlignment="1">
      <alignment horizontal="center" vertical="center"/>
    </xf>
    <xf numFmtId="17" fontId="8" fillId="0" borderId="1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3;&#1086;&#1074;&#1099;&#1077;%20&#1094;&#1077;&#1085;&#1099;%20&#1085;&#1072;%20%203%20&#1082;&#1074;%20HI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Documents%20and%20Settings\bokova.ikt\Local%20Settings\Temporary%20Internet%20Files\Content.Outlook\FWIYKFY8\&#1055;&#1088;&#1086;&#1075;&#1088;&#1072;&#1084;&#1084;&#1072;%20&#1079;&#1072;&#1082;&#1091;&#1087;&#1082;&#1086;&#1082;%202018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ля заполнения"/>
      <sheetName val="Образец"/>
    </sheetNames>
    <sheetDataSet>
      <sheetData sheetId="0" refreshError="1"/>
      <sheetData sheetId="1" refreshError="1">
        <row r="51">
          <cell r="B51" t="str">
            <v>Руководитель организатора закупки ________________________</v>
          </cell>
          <cell r="G51" t="str">
            <v>________________</v>
          </cell>
        </row>
        <row r="52">
          <cell r="G52" t="str">
            <v>подпись</v>
          </cell>
          <cell r="H52" t="str">
            <v>Ф.И.О.</v>
          </cell>
        </row>
        <row r="53">
          <cell r="B53" t="str">
            <v>Организатор закупки ________________________</v>
          </cell>
          <cell r="G53" t="str">
            <v>________________</v>
          </cell>
        </row>
        <row r="54">
          <cell r="G54" t="str">
            <v>подпись</v>
          </cell>
          <cell r="H54" t="str">
            <v>Ф.И.О.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zoomScaleNormal="100" zoomScaleSheetLayoutView="106" workbookViewId="0">
      <selection activeCell="H65" sqref="H65"/>
    </sheetView>
  </sheetViews>
  <sheetFormatPr defaultColWidth="9.140625" defaultRowHeight="12.75" x14ac:dyDescent="0.25"/>
  <cols>
    <col min="1" max="1" width="10.42578125" style="1" customWidth="1"/>
    <col min="2" max="2" width="13.140625" style="1" customWidth="1"/>
    <col min="3" max="3" width="5.85546875" style="1" customWidth="1"/>
    <col min="4" max="4" width="21.7109375" style="50" customWidth="1"/>
    <col min="5" max="5" width="5.42578125" style="1" customWidth="1"/>
    <col min="6" max="6" width="16.7109375" style="56" customWidth="1"/>
    <col min="7" max="7" width="14.7109375" style="1" customWidth="1"/>
    <col min="8" max="8" width="16.42578125" style="1" customWidth="1"/>
    <col min="9" max="9" width="18.140625" style="1" customWidth="1"/>
    <col min="10" max="10" width="16.5703125" style="1" customWidth="1"/>
    <col min="11" max="11" width="16.28515625" style="1" customWidth="1"/>
    <col min="12" max="12" width="19.42578125" style="1" customWidth="1"/>
    <col min="13" max="13" width="18.7109375" style="1" customWidth="1"/>
    <col min="14" max="16384" width="9.140625" style="1"/>
  </cols>
  <sheetData>
    <row r="1" spans="1:12" s="3" customFormat="1" ht="18.75" x14ac:dyDescent="0.25">
      <c r="A1" s="2" t="s">
        <v>0</v>
      </c>
      <c r="C1" s="2"/>
      <c r="D1" s="2"/>
      <c r="E1" s="4" t="s">
        <v>1</v>
      </c>
      <c r="F1" s="5"/>
      <c r="G1" s="2"/>
      <c r="H1" s="2"/>
    </row>
    <row r="2" spans="1:12" s="3" customFormat="1" ht="5.25" customHeight="1" x14ac:dyDescent="0.25">
      <c r="D2" s="6"/>
      <c r="F2" s="7"/>
    </row>
    <row r="3" spans="1:12" s="3" customFormat="1" ht="15.75" x14ac:dyDescent="0.25">
      <c r="D3" s="6"/>
      <c r="F3" s="7"/>
      <c r="J3" s="8"/>
      <c r="K3" s="8"/>
      <c r="L3" s="8"/>
    </row>
    <row r="4" spans="1:12" s="3" customFormat="1" ht="15.75" x14ac:dyDescent="0.25">
      <c r="A4" s="6" t="s">
        <v>2</v>
      </c>
      <c r="D4" s="6"/>
      <c r="F4" s="7"/>
      <c r="J4" s="8"/>
      <c r="K4" s="8"/>
      <c r="L4" s="8"/>
    </row>
    <row r="5" spans="1:12" s="3" customFormat="1" ht="15.75" x14ac:dyDescent="0.25">
      <c r="A5" s="6" t="s">
        <v>89</v>
      </c>
      <c r="D5" s="6"/>
      <c r="F5" s="7"/>
      <c r="J5" s="8"/>
      <c r="K5" s="8"/>
      <c r="L5" s="8"/>
    </row>
    <row r="6" spans="1:12" s="3" customFormat="1" ht="15.75" x14ac:dyDescent="0.25">
      <c r="D6" s="6"/>
      <c r="F6" s="7"/>
      <c r="J6" s="8"/>
      <c r="K6" s="8"/>
      <c r="L6" s="8"/>
    </row>
    <row r="7" spans="1:12" s="9" customFormat="1" ht="23.45" customHeight="1" x14ac:dyDescent="0.25">
      <c r="A7" s="92" t="s">
        <v>3</v>
      </c>
      <c r="B7" s="92" t="s">
        <v>4</v>
      </c>
      <c r="C7" s="93" t="s">
        <v>5</v>
      </c>
      <c r="D7" s="94"/>
      <c r="E7" s="95"/>
      <c r="F7" s="96" t="s">
        <v>6</v>
      </c>
      <c r="G7" s="84" t="s">
        <v>7</v>
      </c>
      <c r="H7" s="84" t="s">
        <v>8</v>
      </c>
      <c r="I7" s="84" t="s">
        <v>9</v>
      </c>
      <c r="J7" s="87" t="s">
        <v>10</v>
      </c>
      <c r="K7" s="88"/>
      <c r="L7" s="84" t="s">
        <v>11</v>
      </c>
    </row>
    <row r="8" spans="1:12" s="9" customFormat="1" ht="58.15" customHeight="1" x14ac:dyDescent="0.25">
      <c r="A8" s="92"/>
      <c r="B8" s="92"/>
      <c r="C8" s="84" t="s">
        <v>12</v>
      </c>
      <c r="D8" s="84" t="s">
        <v>13</v>
      </c>
      <c r="E8" s="84" t="s">
        <v>14</v>
      </c>
      <c r="F8" s="97"/>
      <c r="G8" s="85"/>
      <c r="H8" s="85"/>
      <c r="I8" s="85"/>
      <c r="J8" s="89"/>
      <c r="K8" s="90"/>
      <c r="L8" s="85"/>
    </row>
    <row r="9" spans="1:12" s="9" customFormat="1" ht="19.149999999999999" customHeight="1" x14ac:dyDescent="0.25">
      <c r="A9" s="92"/>
      <c r="B9" s="92"/>
      <c r="C9" s="91"/>
      <c r="D9" s="91"/>
      <c r="E9" s="91"/>
      <c r="F9" s="98"/>
      <c r="G9" s="86"/>
      <c r="H9" s="86"/>
      <c r="I9" s="86"/>
      <c r="J9" s="10" t="s">
        <v>15</v>
      </c>
      <c r="K9" s="10" t="s">
        <v>16</v>
      </c>
      <c r="L9" s="86"/>
    </row>
    <row r="10" spans="1:12" s="9" customForma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2">
        <v>9</v>
      </c>
      <c r="G10" s="11">
        <v>10</v>
      </c>
      <c r="H10" s="11">
        <v>11</v>
      </c>
      <c r="I10" s="11">
        <v>12</v>
      </c>
      <c r="J10" s="11">
        <v>13</v>
      </c>
      <c r="K10" s="11">
        <v>14</v>
      </c>
      <c r="L10" s="11">
        <v>15</v>
      </c>
    </row>
    <row r="11" spans="1:12" s="9" customFormat="1" ht="54" hidden="1" customHeight="1" x14ac:dyDescent="0.25">
      <c r="A11" s="78">
        <v>2</v>
      </c>
      <c r="B11" s="78" t="s">
        <v>17</v>
      </c>
      <c r="C11" s="13"/>
      <c r="D11" s="14" t="s">
        <v>18</v>
      </c>
      <c r="E11" s="15" t="s">
        <v>19</v>
      </c>
      <c r="F11" s="16"/>
      <c r="G11" s="81" t="s">
        <v>20</v>
      </c>
      <c r="H11" s="72">
        <v>42675</v>
      </c>
      <c r="I11" s="72">
        <v>43070</v>
      </c>
      <c r="J11" s="72" t="s">
        <v>15</v>
      </c>
      <c r="K11" s="72">
        <v>42644</v>
      </c>
      <c r="L11" s="11" t="s">
        <v>21</v>
      </c>
    </row>
    <row r="12" spans="1:12" s="9" customFormat="1" ht="54" hidden="1" customHeight="1" x14ac:dyDescent="0.25">
      <c r="A12" s="79"/>
      <c r="B12" s="79"/>
      <c r="C12" s="13"/>
      <c r="D12" s="14" t="s">
        <v>22</v>
      </c>
      <c r="E12" s="15" t="s">
        <v>19</v>
      </c>
      <c r="F12" s="16"/>
      <c r="G12" s="82"/>
      <c r="H12" s="73"/>
      <c r="I12" s="73"/>
      <c r="J12" s="73"/>
      <c r="K12" s="73"/>
      <c r="L12" s="11" t="s">
        <v>21</v>
      </c>
    </row>
    <row r="13" spans="1:12" s="9" customFormat="1" ht="54" hidden="1" customHeight="1" x14ac:dyDescent="0.25">
      <c r="A13" s="79"/>
      <c r="B13" s="79"/>
      <c r="C13" s="13"/>
      <c r="D13" s="14" t="s">
        <v>23</v>
      </c>
      <c r="E13" s="15" t="s">
        <v>19</v>
      </c>
      <c r="F13" s="16"/>
      <c r="G13" s="82"/>
      <c r="H13" s="73"/>
      <c r="I13" s="73"/>
      <c r="J13" s="73"/>
      <c r="K13" s="73"/>
      <c r="L13" s="11" t="s">
        <v>21</v>
      </c>
    </row>
    <row r="14" spans="1:12" s="9" customFormat="1" ht="51" hidden="1" customHeight="1" x14ac:dyDescent="0.25">
      <c r="A14" s="79"/>
      <c r="B14" s="79"/>
      <c r="C14" s="13"/>
      <c r="D14" s="14" t="s">
        <v>24</v>
      </c>
      <c r="E14" s="15" t="s">
        <v>19</v>
      </c>
      <c r="F14" s="16">
        <v>1037</v>
      </c>
      <c r="G14" s="82"/>
      <c r="H14" s="73"/>
      <c r="I14" s="73"/>
      <c r="J14" s="73"/>
      <c r="K14" s="73"/>
      <c r="L14" s="11" t="s">
        <v>21</v>
      </c>
    </row>
    <row r="15" spans="1:12" s="9" customFormat="1" ht="59.25" hidden="1" customHeight="1" x14ac:dyDescent="0.25">
      <c r="A15" s="79"/>
      <c r="B15" s="79"/>
      <c r="C15" s="17"/>
      <c r="D15" s="14" t="s">
        <v>25</v>
      </c>
      <c r="E15" s="17" t="s">
        <v>26</v>
      </c>
      <c r="F15" s="18">
        <v>564</v>
      </c>
      <c r="G15" s="82"/>
      <c r="H15" s="73"/>
      <c r="I15" s="73"/>
      <c r="J15" s="73"/>
      <c r="K15" s="73"/>
      <c r="L15" s="11" t="s">
        <v>21</v>
      </c>
    </row>
    <row r="16" spans="1:12" s="9" customFormat="1" ht="48" hidden="1" customHeight="1" x14ac:dyDescent="0.25">
      <c r="A16" s="80"/>
      <c r="B16" s="80"/>
      <c r="C16" s="17"/>
      <c r="D16" s="14" t="s">
        <v>27</v>
      </c>
      <c r="E16" s="17" t="s">
        <v>26</v>
      </c>
      <c r="F16" s="18">
        <v>371</v>
      </c>
      <c r="G16" s="83"/>
      <c r="H16" s="74"/>
      <c r="I16" s="74"/>
      <c r="J16" s="74"/>
      <c r="K16" s="74"/>
      <c r="L16" s="11" t="s">
        <v>21</v>
      </c>
    </row>
    <row r="17" spans="1:12" s="9" customFormat="1" ht="20.25" hidden="1" customHeight="1" x14ac:dyDescent="0.25">
      <c r="A17" s="75" t="s">
        <v>28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7"/>
    </row>
    <row r="18" spans="1:12" s="9" customFormat="1" ht="51" hidden="1" x14ac:dyDescent="0.25">
      <c r="A18" s="11">
        <v>3</v>
      </c>
      <c r="B18" s="11" t="s">
        <v>29</v>
      </c>
      <c r="C18" s="13"/>
      <c r="D18" s="19" t="s">
        <v>30</v>
      </c>
      <c r="E18" s="15" t="s">
        <v>19</v>
      </c>
      <c r="F18" s="16">
        <v>2960</v>
      </c>
      <c r="G18" s="11" t="s">
        <v>31</v>
      </c>
      <c r="H18" s="20">
        <v>42552</v>
      </c>
      <c r="I18" s="20">
        <v>42795</v>
      </c>
      <c r="J18" s="20">
        <v>42430</v>
      </c>
      <c r="K18" s="20">
        <v>42522</v>
      </c>
      <c r="L18" s="11" t="s">
        <v>21</v>
      </c>
    </row>
    <row r="19" spans="1:12" ht="38.25" hidden="1" customHeight="1" x14ac:dyDescent="0.25">
      <c r="A19" s="11">
        <f>A18+1</f>
        <v>4</v>
      </c>
      <c r="B19" s="11" t="s">
        <v>32</v>
      </c>
      <c r="C19" s="13"/>
      <c r="D19" s="19" t="s">
        <v>33</v>
      </c>
      <c r="E19" s="15" t="s">
        <v>19</v>
      </c>
      <c r="F19" s="16">
        <v>500</v>
      </c>
      <c r="G19" s="11" t="s">
        <v>31</v>
      </c>
      <c r="H19" s="20">
        <v>42522</v>
      </c>
      <c r="I19" s="21">
        <v>42705</v>
      </c>
      <c r="J19" s="20">
        <v>42430</v>
      </c>
      <c r="K19" s="20">
        <v>42491</v>
      </c>
      <c r="L19" s="11" t="s">
        <v>21</v>
      </c>
    </row>
    <row r="20" spans="1:12" ht="36.6" hidden="1" customHeight="1" x14ac:dyDescent="0.25">
      <c r="A20" s="22">
        <f t="shared" ref="A20:A23" si="0">A19+1</f>
        <v>5</v>
      </c>
      <c r="B20" s="22" t="s">
        <v>34</v>
      </c>
      <c r="C20" s="23"/>
      <c r="D20" s="24" t="s">
        <v>35</v>
      </c>
      <c r="E20" s="22" t="s">
        <v>19</v>
      </c>
      <c r="F20" s="25">
        <v>4500</v>
      </c>
      <c r="G20" s="22" t="s">
        <v>31</v>
      </c>
      <c r="H20" s="26">
        <v>42491</v>
      </c>
      <c r="I20" s="26">
        <v>42705</v>
      </c>
      <c r="J20" s="26">
        <v>42401</v>
      </c>
      <c r="K20" s="26">
        <v>42491</v>
      </c>
      <c r="L20" s="22" t="s">
        <v>21</v>
      </c>
    </row>
    <row r="21" spans="1:12" ht="33" hidden="1" customHeight="1" x14ac:dyDescent="0.25">
      <c r="A21" s="27">
        <f t="shared" si="0"/>
        <v>6</v>
      </c>
      <c r="B21" s="27" t="s">
        <v>36</v>
      </c>
      <c r="C21" s="28"/>
      <c r="D21" s="24" t="s">
        <v>37</v>
      </c>
      <c r="E21" s="22" t="s">
        <v>19</v>
      </c>
      <c r="F21" s="25">
        <v>100</v>
      </c>
      <c r="G21" s="27" t="s">
        <v>31</v>
      </c>
      <c r="H21" s="29">
        <v>42522</v>
      </c>
      <c r="I21" s="30">
        <v>42705</v>
      </c>
      <c r="J21" s="30">
        <v>42430</v>
      </c>
      <c r="K21" s="29">
        <v>42491</v>
      </c>
      <c r="L21" s="27" t="s">
        <v>38</v>
      </c>
    </row>
    <row r="22" spans="1:12" ht="63.75" hidden="1" x14ac:dyDescent="0.25">
      <c r="A22" s="27">
        <f t="shared" si="0"/>
        <v>7</v>
      </c>
      <c r="B22" s="27" t="s">
        <v>39</v>
      </c>
      <c r="C22" s="28"/>
      <c r="D22" s="24" t="s">
        <v>40</v>
      </c>
      <c r="E22" s="22" t="s">
        <v>19</v>
      </c>
      <c r="F22" s="25">
        <v>10200</v>
      </c>
      <c r="G22" s="27" t="s">
        <v>31</v>
      </c>
      <c r="H22" s="30">
        <v>42583</v>
      </c>
      <c r="I22" s="26">
        <v>42856</v>
      </c>
      <c r="J22" s="30">
        <v>42491</v>
      </c>
      <c r="K22" s="30">
        <v>42552</v>
      </c>
      <c r="L22" s="27" t="s">
        <v>21</v>
      </c>
    </row>
    <row r="23" spans="1:12" ht="51" hidden="1" x14ac:dyDescent="0.25">
      <c r="A23" s="11">
        <f t="shared" si="0"/>
        <v>8</v>
      </c>
      <c r="B23" s="11" t="s">
        <v>41</v>
      </c>
      <c r="C23" s="13"/>
      <c r="D23" s="19" t="s">
        <v>42</v>
      </c>
      <c r="E23" s="15" t="s">
        <v>19</v>
      </c>
      <c r="F23" s="16">
        <v>2587</v>
      </c>
      <c r="G23" s="11" t="s">
        <v>31</v>
      </c>
      <c r="H23" s="31">
        <v>42614</v>
      </c>
      <c r="I23" s="20">
        <v>43070</v>
      </c>
      <c r="J23" s="20">
        <v>42522</v>
      </c>
      <c r="K23" s="31">
        <v>42583</v>
      </c>
      <c r="L23" s="11" t="s">
        <v>21</v>
      </c>
    </row>
    <row r="24" spans="1:12" ht="23.25" hidden="1" customHeight="1" x14ac:dyDescent="0.25">
      <c r="A24" s="75" t="s">
        <v>43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7"/>
    </row>
    <row r="25" spans="1:12" ht="39" hidden="1" customHeight="1" x14ac:dyDescent="0.25">
      <c r="A25" s="11">
        <v>9</v>
      </c>
      <c r="B25" s="32" t="s">
        <v>44</v>
      </c>
      <c r="C25" s="32"/>
      <c r="D25" s="33" t="s">
        <v>45</v>
      </c>
      <c r="E25" s="32" t="s">
        <v>26</v>
      </c>
      <c r="F25" s="34">
        <v>3600</v>
      </c>
      <c r="G25" s="32" t="s">
        <v>31</v>
      </c>
      <c r="H25" s="35">
        <v>42583</v>
      </c>
      <c r="I25" s="35">
        <v>42795</v>
      </c>
      <c r="J25" s="36">
        <v>42491</v>
      </c>
      <c r="K25" s="36">
        <v>42552</v>
      </c>
      <c r="L25" s="32" t="s">
        <v>21</v>
      </c>
    </row>
    <row r="26" spans="1:12" ht="42.75" hidden="1" customHeight="1" x14ac:dyDescent="0.25">
      <c r="A26" s="11">
        <f>A25+1</f>
        <v>10</v>
      </c>
      <c r="B26" s="27" t="s">
        <v>46</v>
      </c>
      <c r="C26" s="37"/>
      <c r="D26" s="24" t="s">
        <v>47</v>
      </c>
      <c r="E26" s="22" t="s">
        <v>26</v>
      </c>
      <c r="F26" s="25">
        <v>9000</v>
      </c>
      <c r="G26" s="27" t="s">
        <v>31</v>
      </c>
      <c r="H26" s="38">
        <v>42522</v>
      </c>
      <c r="I26" s="30">
        <v>43070</v>
      </c>
      <c r="J26" s="38">
        <v>42401</v>
      </c>
      <c r="K26" s="38">
        <v>42491</v>
      </c>
      <c r="L26" s="22" t="s">
        <v>21</v>
      </c>
    </row>
    <row r="27" spans="1:12" ht="42" hidden="1" customHeight="1" x14ac:dyDescent="0.25">
      <c r="A27" s="11">
        <f t="shared" ref="A27:A29" si="1">A26+1</f>
        <v>11</v>
      </c>
      <c r="B27" s="27" t="s">
        <v>48</v>
      </c>
      <c r="C27" s="39"/>
      <c r="D27" s="40" t="s">
        <v>49</v>
      </c>
      <c r="E27" s="27" t="s">
        <v>26</v>
      </c>
      <c r="F27" s="41">
        <v>9800</v>
      </c>
      <c r="G27" s="27" t="s">
        <v>31</v>
      </c>
      <c r="H27" s="42">
        <v>42583</v>
      </c>
      <c r="I27" s="30">
        <v>43101</v>
      </c>
      <c r="J27" s="43">
        <v>42491</v>
      </c>
      <c r="K27" s="42">
        <v>42583</v>
      </c>
      <c r="L27" s="27" t="s">
        <v>21</v>
      </c>
    </row>
    <row r="28" spans="1:12" ht="51.75" hidden="1" customHeight="1" x14ac:dyDescent="0.25">
      <c r="A28" s="11">
        <f t="shared" si="1"/>
        <v>12</v>
      </c>
      <c r="B28" s="27" t="s">
        <v>50</v>
      </c>
      <c r="C28" s="39"/>
      <c r="D28" s="40" t="s">
        <v>51</v>
      </c>
      <c r="E28" s="27" t="s">
        <v>26</v>
      </c>
      <c r="F28" s="41">
        <v>8000</v>
      </c>
      <c r="G28" s="27" t="s">
        <v>31</v>
      </c>
      <c r="H28" s="42">
        <v>42583</v>
      </c>
      <c r="I28" s="30">
        <v>43132</v>
      </c>
      <c r="J28" s="43">
        <v>42491</v>
      </c>
      <c r="K28" s="42">
        <v>42583</v>
      </c>
      <c r="L28" s="27" t="s">
        <v>21</v>
      </c>
    </row>
    <row r="29" spans="1:12" ht="54" hidden="1" customHeight="1" x14ac:dyDescent="0.25">
      <c r="A29" s="11">
        <f t="shared" si="1"/>
        <v>13</v>
      </c>
      <c r="B29" s="27" t="s">
        <v>52</v>
      </c>
      <c r="C29" s="37"/>
      <c r="D29" s="24" t="s">
        <v>53</v>
      </c>
      <c r="E29" s="22" t="s">
        <v>26</v>
      </c>
      <c r="F29" s="25">
        <v>5000</v>
      </c>
      <c r="G29" s="27" t="s">
        <v>31</v>
      </c>
      <c r="H29" s="31">
        <v>42614</v>
      </c>
      <c r="I29" s="20">
        <v>43070</v>
      </c>
      <c r="J29" s="20">
        <v>42522</v>
      </c>
      <c r="K29" s="31">
        <v>42583</v>
      </c>
      <c r="L29" s="22" t="s">
        <v>21</v>
      </c>
    </row>
    <row r="30" spans="1:12" ht="25.5" x14ac:dyDescent="0.25">
      <c r="A30" s="17" t="s">
        <v>90</v>
      </c>
      <c r="B30" s="11" t="s">
        <v>54</v>
      </c>
      <c r="C30" s="17"/>
      <c r="D30" s="44" t="s">
        <v>91</v>
      </c>
      <c r="E30" s="17" t="s">
        <v>55</v>
      </c>
      <c r="F30" s="45">
        <v>50000</v>
      </c>
      <c r="G30" s="11" t="s">
        <v>94</v>
      </c>
      <c r="H30" s="43" t="s">
        <v>93</v>
      </c>
      <c r="I30" s="43" t="s">
        <v>93</v>
      </c>
      <c r="J30" s="43" t="s">
        <v>93</v>
      </c>
      <c r="K30" s="43" t="s">
        <v>93</v>
      </c>
      <c r="L30" s="27" t="s">
        <v>92</v>
      </c>
    </row>
    <row r="31" spans="1:12" ht="28.5" hidden="1" customHeight="1" x14ac:dyDescent="0.25">
      <c r="A31" s="62" t="s">
        <v>56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6" hidden="1" customHeight="1" x14ac:dyDescent="0.2">
      <c r="A32" s="17">
        <v>35</v>
      </c>
      <c r="B32" s="46" t="s">
        <v>57</v>
      </c>
      <c r="C32" s="17"/>
      <c r="D32" s="47" t="s">
        <v>58</v>
      </c>
      <c r="E32" s="47"/>
      <c r="F32" s="48"/>
      <c r="G32" s="11" t="s">
        <v>31</v>
      </c>
      <c r="H32" s="49">
        <v>42826</v>
      </c>
      <c r="I32" s="49">
        <v>43435</v>
      </c>
      <c r="J32" s="49">
        <v>42767</v>
      </c>
      <c r="K32" s="49">
        <v>42795</v>
      </c>
      <c r="L32" s="22" t="s">
        <v>21</v>
      </c>
    </row>
    <row r="33" spans="1:12" ht="28.5" hidden="1" customHeight="1" x14ac:dyDescent="0.2">
      <c r="A33" s="17">
        <v>36</v>
      </c>
      <c r="B33" s="46" t="s">
        <v>59</v>
      </c>
      <c r="C33" s="17"/>
      <c r="D33" s="47" t="s">
        <v>60</v>
      </c>
      <c r="E33" s="47"/>
      <c r="F33" s="48"/>
      <c r="G33" s="11" t="s">
        <v>31</v>
      </c>
      <c r="H33" s="49">
        <v>42826</v>
      </c>
      <c r="I33" s="49">
        <v>43435</v>
      </c>
      <c r="J33" s="49">
        <v>42767</v>
      </c>
      <c r="K33" s="49">
        <v>42795</v>
      </c>
      <c r="L33" s="22" t="s">
        <v>21</v>
      </c>
    </row>
    <row r="34" spans="1:12" ht="15.75" hidden="1" x14ac:dyDescent="0.25">
      <c r="A34" s="63" t="s">
        <v>61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5"/>
    </row>
    <row r="35" spans="1:12" ht="51" hidden="1" x14ac:dyDescent="0.2">
      <c r="A35" s="47">
        <v>43</v>
      </c>
      <c r="B35" s="46" t="s">
        <v>62</v>
      </c>
      <c r="C35" s="47"/>
      <c r="D35" s="47" t="s">
        <v>63</v>
      </c>
      <c r="E35" s="47"/>
      <c r="F35" s="51">
        <f>8+1+16+8+4</f>
        <v>37</v>
      </c>
      <c r="G35" s="11" t="s">
        <v>31</v>
      </c>
      <c r="H35" s="52">
        <v>42856</v>
      </c>
      <c r="I35" s="47" t="s">
        <v>64</v>
      </c>
      <c r="J35" s="52">
        <v>42767</v>
      </c>
      <c r="K35" s="52">
        <v>42826</v>
      </c>
      <c r="L35" s="47" t="s">
        <v>65</v>
      </c>
    </row>
    <row r="36" spans="1:12" ht="63.75" hidden="1" x14ac:dyDescent="0.2">
      <c r="A36" s="47">
        <f>1+A35</f>
        <v>44</v>
      </c>
      <c r="B36" s="46" t="s">
        <v>66</v>
      </c>
      <c r="C36" s="47"/>
      <c r="D36" s="47" t="s">
        <v>67</v>
      </c>
      <c r="E36" s="47"/>
      <c r="F36" s="51">
        <f>4+2+22</f>
        <v>28</v>
      </c>
      <c r="G36" s="11" t="s">
        <v>31</v>
      </c>
      <c r="H36" s="52">
        <v>42856</v>
      </c>
      <c r="I36" s="47" t="s">
        <v>64</v>
      </c>
      <c r="J36" s="52">
        <v>42767</v>
      </c>
      <c r="K36" s="52">
        <v>42826</v>
      </c>
      <c r="L36" s="47" t="s">
        <v>65</v>
      </c>
    </row>
    <row r="37" spans="1:12" ht="51" hidden="1" x14ac:dyDescent="0.2">
      <c r="A37" s="47">
        <f t="shared" ref="A37:A38" si="2">1+A36</f>
        <v>45</v>
      </c>
      <c r="B37" s="46" t="s">
        <v>68</v>
      </c>
      <c r="C37" s="47"/>
      <c r="D37" s="47" t="s">
        <v>69</v>
      </c>
      <c r="E37" s="47"/>
      <c r="F37" s="51">
        <f>33+1+50</f>
        <v>84</v>
      </c>
      <c r="G37" s="11" t="s">
        <v>31</v>
      </c>
      <c r="H37" s="52">
        <v>42856</v>
      </c>
      <c r="I37" s="47" t="s">
        <v>64</v>
      </c>
      <c r="J37" s="52">
        <v>42767</v>
      </c>
      <c r="K37" s="52">
        <v>42826</v>
      </c>
      <c r="L37" s="47" t="s">
        <v>65</v>
      </c>
    </row>
    <row r="38" spans="1:12" ht="63.75" hidden="1" x14ac:dyDescent="0.2">
      <c r="A38" s="47">
        <f t="shared" si="2"/>
        <v>46</v>
      </c>
      <c r="B38" s="46" t="s">
        <v>70</v>
      </c>
      <c r="C38" s="47"/>
      <c r="D38" s="47" t="s">
        <v>71</v>
      </c>
      <c r="E38" s="47"/>
      <c r="F38" s="51">
        <f>2+2</f>
        <v>4</v>
      </c>
      <c r="G38" s="11" t="s">
        <v>31</v>
      </c>
      <c r="H38" s="52">
        <v>42856</v>
      </c>
      <c r="I38" s="47" t="s">
        <v>64</v>
      </c>
      <c r="J38" s="52">
        <v>42767</v>
      </c>
      <c r="K38" s="52">
        <v>42826</v>
      </c>
      <c r="L38" s="47" t="s">
        <v>65</v>
      </c>
    </row>
    <row r="39" spans="1:12" hidden="1" x14ac:dyDescent="0.2">
      <c r="A39" s="66" t="s">
        <v>72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</row>
    <row r="40" spans="1:12" ht="15.75" hidden="1" x14ac:dyDescent="0.25">
      <c r="A40" s="62" t="s">
        <v>73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</row>
    <row r="41" spans="1:12" ht="51" hidden="1" x14ac:dyDescent="0.25">
      <c r="A41" s="11">
        <v>48</v>
      </c>
      <c r="B41" s="11" t="s">
        <v>74</v>
      </c>
      <c r="C41" s="11"/>
      <c r="D41" s="14" t="s">
        <v>75</v>
      </c>
      <c r="E41" s="15" t="s">
        <v>19</v>
      </c>
      <c r="F41" s="16" t="s">
        <v>76</v>
      </c>
      <c r="G41" s="11" t="s">
        <v>77</v>
      </c>
      <c r="H41" s="20">
        <v>42948</v>
      </c>
      <c r="I41" s="20">
        <v>44166</v>
      </c>
      <c r="J41" s="20">
        <v>42461</v>
      </c>
      <c r="K41" s="20">
        <v>42491</v>
      </c>
      <c r="L41" s="27" t="s">
        <v>78</v>
      </c>
    </row>
    <row r="42" spans="1:12" ht="15.75" hidden="1" x14ac:dyDescent="0.25">
      <c r="A42" s="69" t="s">
        <v>79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1"/>
    </row>
    <row r="43" spans="1:12" s="9" customFormat="1" ht="51" hidden="1" x14ac:dyDescent="0.25">
      <c r="A43" s="46">
        <v>49</v>
      </c>
      <c r="B43" s="46" t="s">
        <v>80</v>
      </c>
      <c r="C43" s="46"/>
      <c r="D43" s="53" t="s">
        <v>81</v>
      </c>
      <c r="E43" s="46" t="s">
        <v>19</v>
      </c>
      <c r="F43" s="54">
        <v>30000</v>
      </c>
      <c r="G43" s="46" t="s">
        <v>82</v>
      </c>
      <c r="H43" s="55">
        <v>42948</v>
      </c>
      <c r="I43" s="55">
        <v>43070</v>
      </c>
      <c r="J43" s="55">
        <v>42767</v>
      </c>
      <c r="K43" s="55">
        <v>42917</v>
      </c>
      <c r="L43" s="46" t="s">
        <v>83</v>
      </c>
    </row>
    <row r="44" spans="1:12" s="9" customFormat="1" hidden="1" x14ac:dyDescent="0.25">
      <c r="A44" s="1"/>
      <c r="B44" s="1"/>
      <c r="C44" s="1"/>
      <c r="D44" s="50"/>
      <c r="E44" s="1"/>
      <c r="F44" s="56"/>
      <c r="G44" s="1"/>
      <c r="H44" s="1"/>
      <c r="I44" s="1"/>
      <c r="J44" s="1"/>
      <c r="K44" s="1"/>
      <c r="L44" s="1"/>
    </row>
    <row r="45" spans="1:12" s="9" customFormat="1" ht="60" hidden="1" x14ac:dyDescent="0.2">
      <c r="A45" s="57">
        <v>50</v>
      </c>
      <c r="B45" s="58" t="s">
        <v>84</v>
      </c>
      <c r="C45" s="57"/>
      <c r="D45" s="57" t="s">
        <v>85</v>
      </c>
      <c r="E45" s="57"/>
      <c r="F45" s="59">
        <f>4+2+56</f>
        <v>62</v>
      </c>
      <c r="G45" s="46" t="s">
        <v>82</v>
      </c>
      <c r="H45" s="52">
        <v>42795</v>
      </c>
      <c r="I45" s="47" t="s">
        <v>64</v>
      </c>
      <c r="J45" s="52">
        <v>42767</v>
      </c>
      <c r="K45" s="52">
        <v>42767</v>
      </c>
      <c r="L45" s="47" t="s">
        <v>65</v>
      </c>
    </row>
    <row r="46" spans="1:12" s="9" customFormat="1" ht="60" hidden="1" x14ac:dyDescent="0.2">
      <c r="A46" s="57">
        <v>51</v>
      </c>
      <c r="B46" s="58" t="s">
        <v>86</v>
      </c>
      <c r="C46" s="57"/>
      <c r="D46" s="57" t="s">
        <v>87</v>
      </c>
      <c r="E46" s="57"/>
      <c r="F46" s="59">
        <v>5</v>
      </c>
      <c r="G46" s="46" t="s">
        <v>82</v>
      </c>
      <c r="H46" s="52">
        <v>42826</v>
      </c>
      <c r="I46" s="47" t="s">
        <v>64</v>
      </c>
      <c r="J46" s="52">
        <v>42767</v>
      </c>
      <c r="K46" s="52">
        <v>42767</v>
      </c>
      <c r="L46" s="47" t="s">
        <v>65</v>
      </c>
    </row>
    <row r="47" spans="1:12" s="9" customFormat="1" hidden="1" x14ac:dyDescent="0.25">
      <c r="A47" s="1"/>
      <c r="B47" s="1"/>
      <c r="C47" s="1"/>
      <c r="D47" s="50"/>
      <c r="E47" s="1"/>
      <c r="F47" s="56"/>
      <c r="G47" s="1"/>
      <c r="H47" s="1"/>
      <c r="I47" s="1"/>
      <c r="J47" s="1"/>
      <c r="K47" s="1"/>
      <c r="L47" s="1"/>
    </row>
    <row r="50" spans="1:12" s="9" customFormat="1" x14ac:dyDescent="0.25">
      <c r="A50" s="1"/>
      <c r="B50" s="1"/>
      <c r="C50" s="1"/>
      <c r="D50" s="50" t="str">
        <f>[17]Образец!B51</f>
        <v>Руководитель организатора закупки ________________________</v>
      </c>
      <c r="E50" s="1"/>
      <c r="F50" s="56" t="str">
        <f>[17]Образец!G51</f>
        <v>________________</v>
      </c>
      <c r="G50" s="60" t="s">
        <v>88</v>
      </c>
      <c r="H50" s="1"/>
      <c r="I50" s="1"/>
      <c r="J50" s="1"/>
      <c r="K50" s="1"/>
      <c r="L50" s="1"/>
    </row>
    <row r="51" spans="1:12" s="9" customFormat="1" x14ac:dyDescent="0.25">
      <c r="A51" s="1"/>
      <c r="B51" s="1"/>
      <c r="C51" s="1"/>
      <c r="D51" s="50"/>
      <c r="E51" s="1"/>
      <c r="F51" s="56" t="str">
        <f>[17]Образец!G52</f>
        <v>подпись</v>
      </c>
      <c r="G51" s="1" t="str">
        <f>[17]Образец!H52</f>
        <v>Ф.И.О.</v>
      </c>
      <c r="H51" s="1"/>
      <c r="I51" s="1"/>
      <c r="J51" s="1"/>
      <c r="K51" s="1"/>
      <c r="L51" s="1"/>
    </row>
    <row r="52" spans="1:12" s="9" customFormat="1" x14ac:dyDescent="0.25">
      <c r="A52" s="1"/>
      <c r="B52" s="1"/>
      <c r="C52" s="1"/>
      <c r="D52" s="50" t="str">
        <f>[17]Образец!B53</f>
        <v>Организатор закупки ________________________</v>
      </c>
      <c r="E52" s="1"/>
      <c r="F52" s="56" t="str">
        <f>[17]Образец!G53</f>
        <v>________________</v>
      </c>
      <c r="G52" s="60" t="s">
        <v>95</v>
      </c>
      <c r="H52" s="1"/>
      <c r="I52" s="1"/>
      <c r="J52" s="61"/>
      <c r="K52" s="1"/>
      <c r="L52" s="1"/>
    </row>
    <row r="53" spans="1:12" s="9" customFormat="1" x14ac:dyDescent="0.25">
      <c r="A53" s="1"/>
      <c r="B53" s="1"/>
      <c r="C53" s="1"/>
      <c r="D53" s="50"/>
      <c r="E53" s="1"/>
      <c r="F53" s="56" t="str">
        <f>[17]Образец!G54</f>
        <v>подпись</v>
      </c>
      <c r="G53" s="1" t="str">
        <f>[17]Образец!H54</f>
        <v>Ф.И.О.</v>
      </c>
      <c r="H53" s="1"/>
      <c r="I53" s="1"/>
      <c r="J53" s="1"/>
      <c r="K53" s="1"/>
      <c r="L53" s="1"/>
    </row>
    <row r="54" spans="1:12" s="9" customFormat="1" x14ac:dyDescent="0.25">
      <c r="A54" s="1"/>
      <c r="B54" s="1"/>
      <c r="C54" s="1"/>
      <c r="D54" s="50"/>
      <c r="E54" s="1"/>
      <c r="F54" s="56"/>
      <c r="G54" s="1"/>
      <c r="H54" s="1"/>
      <c r="I54" s="1"/>
      <c r="J54" s="1"/>
      <c r="K54" s="1"/>
      <c r="L54" s="1"/>
    </row>
  </sheetData>
  <mergeCells count="26">
    <mergeCell ref="A7:A9"/>
    <mergeCell ref="B7:B9"/>
    <mergeCell ref="C7:E7"/>
    <mergeCell ref="F7:F9"/>
    <mergeCell ref="H7:H9"/>
    <mergeCell ref="I7:I9"/>
    <mergeCell ref="J7:K8"/>
    <mergeCell ref="L7:L9"/>
    <mergeCell ref="C8:C9"/>
    <mergeCell ref="D8:D9"/>
    <mergeCell ref="E8:E9"/>
    <mergeCell ref="G7:G9"/>
    <mergeCell ref="A24:L24"/>
    <mergeCell ref="A11:A16"/>
    <mergeCell ref="B11:B16"/>
    <mergeCell ref="G11:G16"/>
    <mergeCell ref="H11:H16"/>
    <mergeCell ref="I11:I16"/>
    <mergeCell ref="J11:J16"/>
    <mergeCell ref="K11:K16"/>
    <mergeCell ref="A17:L17"/>
    <mergeCell ref="A31:L31"/>
    <mergeCell ref="A34:L34"/>
    <mergeCell ref="A39:L39"/>
    <mergeCell ref="A40:L40"/>
    <mergeCell ref="A42:L42"/>
  </mergeCells>
  <pageMargins left="0.23622047244094491" right="0.23622047244094491" top="0.39370078740157483" bottom="0.39370078740157483" header="0.31496062992125984" footer="0.31496062992125984"/>
  <pageSetup paperSize="9" scale="52" fitToHeight="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 21.03.2023</vt:lpstr>
    </vt:vector>
  </TitlesOfParts>
  <Company>PAO NEFAZ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Бокова Ольга Ивановна</dc:creator>
  <cp:lastModifiedBy>Галиева Лилиана Данифовна</cp:lastModifiedBy>
  <dcterms:created xsi:type="dcterms:W3CDTF">2023-03-21T09:40:55Z</dcterms:created>
  <dcterms:modified xsi:type="dcterms:W3CDTF">2023-12-27T07:27:23Z</dcterms:modified>
</cp:coreProperties>
</file>